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0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1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2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3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20" windowWidth="12300" windowHeight="7245" firstSheet="7" activeTab="14"/>
  </bookViews>
  <sheets>
    <sheet name="HiddenSheet01" sheetId="1" state="hidden" r:id="rId1"/>
    <sheet name="1.1.1. Nº detenciones Cuerpos" sheetId="2" r:id="rId2"/>
    <sheet name="1.1.2. Nº detenciones por sexos" sheetId="3" r:id="rId3"/>
    <sheet name="1.2.1 Nº denuncias por Cuerpos" sheetId="6" r:id="rId4"/>
    <sheet name="1.2.2. Nº denuncias por sexos" sheetId="7" r:id="rId5"/>
    <sheet name="1.3. Cantidades incautadas" sheetId="8" r:id="rId6"/>
    <sheet name="2.1 Detenciones" sheetId="21" r:id="rId7"/>
    <sheet name="2.2. Denuncias" sheetId="11" r:id="rId8"/>
    <sheet name="2.3. Decomisos" sheetId="19" r:id="rId9"/>
    <sheet name="3.1. Cocaina" sheetId="13" r:id="rId10"/>
    <sheet name="3.2. Hachis" sheetId="14" r:id="rId11"/>
    <sheet name="3.3. MDMA" sheetId="15" r:id="rId12"/>
    <sheet name="3.4. Heroina" sheetId="16" r:id="rId13"/>
    <sheet name="3.5.LSD" sheetId="20" r:id="rId14"/>
    <sheet name="3.6. Anfetamina uds" sheetId="18" r:id="rId15"/>
    <sheet name="Hoja1" sheetId="22" r:id="rId16"/>
  </sheets>
  <externalReferences>
    <externalReference r:id="rId17"/>
    <externalReference r:id="rId18"/>
    <externalReference r:id="rId19"/>
  </externalReferences>
  <calcPr calcId="145621"/>
</workbook>
</file>

<file path=xl/calcChain.xml><?xml version="1.0" encoding="utf-8"?>
<calcChain xmlns="http://schemas.openxmlformats.org/spreadsheetml/2006/main">
  <c r="D78" i="8" l="1"/>
  <c r="D77" i="8"/>
  <c r="D74" i="8"/>
  <c r="D71" i="8"/>
  <c r="D70" i="8"/>
  <c r="D68" i="8"/>
  <c r="D67" i="8"/>
  <c r="D66" i="8"/>
  <c r="D65" i="8"/>
  <c r="D62" i="8"/>
  <c r="D61" i="8"/>
  <c r="D60" i="8"/>
  <c r="D59" i="8"/>
  <c r="D58" i="8"/>
  <c r="D57" i="8"/>
  <c r="D56" i="8"/>
  <c r="D55" i="8"/>
  <c r="D54" i="8"/>
  <c r="D51" i="8"/>
  <c r="D48" i="8"/>
  <c r="D47" i="8"/>
  <c r="D46" i="8"/>
  <c r="D44" i="8"/>
  <c r="D43" i="8"/>
  <c r="D41" i="8"/>
  <c r="D40" i="8"/>
  <c r="D39" i="8"/>
  <c r="D36" i="8"/>
  <c r="D34" i="8"/>
  <c r="D33" i="8"/>
  <c r="D32" i="8"/>
  <c r="D31" i="8"/>
  <c r="D30" i="8"/>
  <c r="D29" i="8"/>
  <c r="D27" i="8"/>
  <c r="D23" i="8"/>
  <c r="D22" i="8"/>
  <c r="D21" i="8"/>
  <c r="D20" i="8"/>
  <c r="D19" i="8"/>
  <c r="D18" i="8"/>
  <c r="D17" i="8"/>
  <c r="D16" i="8"/>
  <c r="D13" i="8"/>
  <c r="D12" i="8"/>
  <c r="D11" i="8"/>
  <c r="D10" i="8"/>
  <c r="D9" i="8"/>
  <c r="D6" i="8"/>
  <c r="D5" i="8"/>
  <c r="D4" i="8"/>
  <c r="D3" i="8"/>
  <c r="D2" i="8"/>
  <c r="G2" i="6"/>
  <c r="F5" i="7"/>
  <c r="E5" i="7"/>
  <c r="F4" i="3"/>
  <c r="E4" i="3"/>
  <c r="H2" i="2"/>
</calcChain>
</file>

<file path=xl/sharedStrings.xml><?xml version="1.0" encoding="utf-8"?>
<sst xmlns="http://schemas.openxmlformats.org/spreadsheetml/2006/main" count="158" uniqueCount="124">
  <si>
    <t>CNP</t>
  </si>
  <si>
    <t>GC</t>
  </si>
  <si>
    <t>VA</t>
  </si>
  <si>
    <t>% Sobre el Total</t>
  </si>
  <si>
    <t>Número de detenciones</t>
  </si>
  <si>
    <t>49,67%</t>
  </si>
  <si>
    <t>38,30%</t>
  </si>
  <si>
    <t>2,20%</t>
  </si>
  <si>
    <t>8,44%</t>
  </si>
  <si>
    <t>1,02%</t>
  </si>
  <si>
    <t>0,37%</t>
  </si>
  <si>
    <t>Total</t>
  </si>
  <si>
    <t>Cuerpo Nacional de Policía</t>
  </si>
  <si>
    <t>Guardia Civil</t>
  </si>
  <si>
    <t>D.A.II.EE.</t>
  </si>
  <si>
    <t>Ertzaintza</t>
  </si>
  <si>
    <t xml:space="preserve">Policía Foral de Navarra </t>
  </si>
  <si>
    <t>DETENIDOS</t>
  </si>
  <si>
    <t>Mossos d'Esquadra</t>
  </si>
  <si>
    <t>DETENIDOS POR SEXOS</t>
  </si>
  <si>
    <t>%  2013</t>
  </si>
  <si>
    <t>% Variación                   2012 - 2013</t>
  </si>
  <si>
    <t>Hombres</t>
  </si>
  <si>
    <t>- 4,13</t>
  </si>
  <si>
    <t>Mujeres</t>
  </si>
  <si>
    <t>- 4,40</t>
  </si>
  <si>
    <t>- 4,17</t>
  </si>
  <si>
    <t>DENUNCIAS</t>
  </si>
  <si>
    <t>Policía Foral de Navarra</t>
  </si>
  <si>
    <t>61,05%</t>
  </si>
  <si>
    <t>34,42%</t>
  </si>
  <si>
    <t>3,59%</t>
  </si>
  <si>
    <t>0,34%</t>
  </si>
  <si>
    <t>0,60%</t>
  </si>
  <si>
    <t>DENUNCIAS POR SEXOS</t>
  </si>
  <si>
    <t>% Variación                2012 - 2013</t>
  </si>
  <si>
    <t>No consta</t>
  </si>
  <si>
    <t>CANNÁBICOS</t>
  </si>
  <si>
    <t>% Variación                                    2012 - 2013</t>
  </si>
  <si>
    <t>COCAÍNICOS</t>
  </si>
  <si>
    <t>OPIÁCEOS</t>
  </si>
  <si>
    <t>Heroína (gr.)</t>
  </si>
  <si>
    <t>ALUCINÓGENOS</t>
  </si>
  <si>
    <t>2 C-I (uds.)</t>
  </si>
  <si>
    <t>Datura Estramonio (uds.)</t>
  </si>
  <si>
    <t>DMT (uds.)</t>
  </si>
  <si>
    <t>LSD (uds.)</t>
  </si>
  <si>
    <t>Mescalina (uds.)</t>
  </si>
  <si>
    <t>Otros Alucinógenos (uds.)</t>
  </si>
  <si>
    <t>PCP (Polvo de Angel)-Fenciclidina (uds.)</t>
  </si>
  <si>
    <t>Peyote (uds.)</t>
  </si>
  <si>
    <t>Psilocibina (uds.)</t>
  </si>
  <si>
    <t>ESTIMULANTES TIPO ANFETAMÍNICO</t>
  </si>
  <si>
    <t>4-MEC (uds.)</t>
  </si>
  <si>
    <t>Anfetamina (uds.)</t>
  </si>
  <si>
    <t>Catinona (uds.)</t>
  </si>
  <si>
    <t>MDA (Variante de MDMA) (uds.)</t>
  </si>
  <si>
    <t>MDMA (Extasis) (uds.)</t>
  </si>
  <si>
    <t>Metanfetamina (uds.)</t>
  </si>
  <si>
    <t>Metilmetcatinona (Mefedrona) (uds.)</t>
  </si>
  <si>
    <t>Otros Estimulantes y Psicotrópicos (uds.)</t>
  </si>
  <si>
    <t>Pirovalerona (uds.)</t>
  </si>
  <si>
    <t>Spice Drugs (Especies) (uds.)</t>
  </si>
  <si>
    <t>DEPRESIVOS, SEDANTES Y TRANQUILIZANTES</t>
  </si>
  <si>
    <t>Alprazolam (Trankimacín) (uds.)</t>
  </si>
  <si>
    <t>Brotizolam (Buprex) (uds.)</t>
  </si>
  <si>
    <t>Centramina (uds.)</t>
  </si>
  <si>
    <t>Clonazepam (Rivotril) (uds.)</t>
  </si>
  <si>
    <t>Clorazepato (Tranxilium, Dorken) (uds.)</t>
  </si>
  <si>
    <t>Diazepam (Valium) (uds.)</t>
  </si>
  <si>
    <t>Flunitrazepam (Rohipnol) (uds.)</t>
  </si>
  <si>
    <t>Lorazepam (Orfidal, Idalprem) (uds.)</t>
  </si>
  <si>
    <t>Lormetazepam (Noctamid, Loramet) ( (uds.)</t>
  </si>
  <si>
    <t>Metacualona (uds.)</t>
  </si>
  <si>
    <t>Otros Fármacos (uds.)</t>
  </si>
  <si>
    <t>Otros Psicotrópicos o Barbituricos (uds.)</t>
  </si>
  <si>
    <t>Oxazolám (Hializán) (uds.)</t>
  </si>
  <si>
    <t>Temazepam (uds.)</t>
  </si>
  <si>
    <t>Triazolam (Halción) (uds.)</t>
  </si>
  <si>
    <t>Zolpidem (Stilnox) (uds.)</t>
  </si>
  <si>
    <t>OTRAS SUSTANCIAS NO CLASIFICADAS</t>
  </si>
  <si>
    <t>Anabolizantes/Esteroides (uds.)</t>
  </si>
  <si>
    <t>Año</t>
  </si>
  <si>
    <t>Denuncias</t>
  </si>
  <si>
    <t>Evolución del número de las Denuncias</t>
  </si>
  <si>
    <t>decomisos</t>
  </si>
  <si>
    <t>Evolución del número de Decomisos</t>
  </si>
  <si>
    <t>Cocaína</t>
  </si>
  <si>
    <t>Evolución de las Cantidades de Cocaína en kilogramos</t>
  </si>
  <si>
    <t>Hachís</t>
  </si>
  <si>
    <t>Evolución de las Cantidades de Hachís en kilogramos</t>
  </si>
  <si>
    <t>MDMA-Éxtasis</t>
  </si>
  <si>
    <t>Evolución de las Cantidades de MDMA en unidades</t>
  </si>
  <si>
    <t>Cantidad de MDMA en unidades existente en SENDA. Histórico.</t>
  </si>
  <si>
    <t>Heroína</t>
  </si>
  <si>
    <t>Evolución de las Cantidades de Heroína en kilogramos</t>
  </si>
  <si>
    <t>Evolución de las Cantidades de ANFETAMINA en unidades</t>
  </si>
  <si>
    <t>LSD</t>
  </si>
  <si>
    <t>Anfetamina (uds)</t>
  </si>
  <si>
    <t>Aceite de Hachís (g)</t>
  </si>
  <si>
    <t>Hachís (g)</t>
  </si>
  <si>
    <t>Marihuana (g)</t>
  </si>
  <si>
    <t>Otros Cannábicos (g)</t>
  </si>
  <si>
    <t>Semillas de Cannabis (g)</t>
  </si>
  <si>
    <t>Cocaína Base (Pasta de Cocaína) (g)</t>
  </si>
  <si>
    <t>Cocaína (g)</t>
  </si>
  <si>
    <t>Crack (g)</t>
  </si>
  <si>
    <t>Hojas de Coca (g)</t>
  </si>
  <si>
    <t>Otros Cocaínicos (g)</t>
  </si>
  <si>
    <t>Codeína (g)</t>
  </si>
  <si>
    <t>Metadona (g)</t>
  </si>
  <si>
    <t>Morfina (g)</t>
  </si>
  <si>
    <t>Opio (g)</t>
  </si>
  <si>
    <t>Otros Opiáceos (g)</t>
  </si>
  <si>
    <t>Planta Adormidera (g)</t>
  </si>
  <si>
    <t>PVP (g)</t>
  </si>
  <si>
    <t>Ayahuasca (cc)</t>
  </si>
  <si>
    <t>Hongos Alucinógenos (g)</t>
  </si>
  <si>
    <t>Sulfato de Anfetamina (g)</t>
  </si>
  <si>
    <t>GHB (Extasis Líquido) (cc)</t>
  </si>
  <si>
    <t>Nitrito de Alquilo (Poppers) (cc)</t>
  </si>
  <si>
    <t>Ketamina (cc)</t>
  </si>
  <si>
    <t>Otras Drogas no Contempladas y Estupefacientes (g)</t>
  </si>
  <si>
    <t>Año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</si>
</sst>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;0"/>
    <numFmt numFmtId="165" formatCode="#,##0.00;\-#,##0.00;0.00"/>
  </numFmts>
  <fonts count="10" x14ac:knownFonts="1">
    <font>
      <sz val="10"/>
      <name val="Arial"/>
    </font>
    <font>
      <sz val="10"/>
      <name val="Arial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0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54"/>
      </left>
      <right/>
      <top style="double">
        <color indexed="54"/>
      </top>
      <bottom style="double">
        <color indexed="5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3" fillId="6" borderId="1" xfId="0" applyNumberFormat="1" applyFont="1" applyFill="1" applyBorder="1" applyAlignment="1">
      <alignment horizontal="right" vertical="center"/>
    </xf>
    <xf numFmtId="3" fontId="3" fillId="6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 wrapText="1"/>
    </xf>
    <xf numFmtId="49" fontId="3" fillId="6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165" fontId="3" fillId="6" borderId="1" xfId="0" applyNumberFormat="1" applyFont="1" applyFill="1" applyBorder="1" applyAlignment="1">
      <alignment horizontal="right" vertical="center"/>
    </xf>
    <xf numFmtId="1" fontId="3" fillId="6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vertical="center"/>
    </xf>
    <xf numFmtId="4" fontId="3" fillId="6" borderId="1" xfId="0" applyNumberFormat="1" applyFont="1" applyFill="1" applyBorder="1" applyAlignment="1">
      <alignment vertical="center"/>
    </xf>
    <xf numFmtId="164" fontId="3" fillId="6" borderId="1" xfId="0" applyNumberFormat="1" applyFont="1" applyFill="1" applyBorder="1" applyAlignment="1">
      <alignment vertical="center"/>
    </xf>
    <xf numFmtId="1" fontId="3" fillId="6" borderId="1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7" borderId="0" xfId="0" applyFont="1" applyFill="1" applyBorder="1" applyAlignment="1">
      <alignment horizontal="left" vertical="center"/>
    </xf>
    <xf numFmtId="164" fontId="3" fillId="7" borderId="0" xfId="0" applyNumberFormat="1" applyFont="1" applyFill="1" applyBorder="1" applyAlignment="1">
      <alignment horizontal="right" vertical="center"/>
    </xf>
    <xf numFmtId="165" fontId="3" fillId="7" borderId="0" xfId="0" applyNumberFormat="1" applyFont="1" applyFill="1" applyBorder="1" applyAlignment="1">
      <alignment horizontal="right" vertical="center"/>
    </xf>
    <xf numFmtId="0" fontId="4" fillId="7" borderId="0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/>
    <xf numFmtId="3" fontId="0" fillId="0" borderId="0" xfId="0" applyNumberFormat="1"/>
    <xf numFmtId="3" fontId="8" fillId="4" borderId="4" xfId="0" applyNumberFormat="1" applyFont="1" applyFill="1" applyBorder="1"/>
    <xf numFmtId="0" fontId="8" fillId="4" borderId="7" xfId="0" applyFont="1" applyFill="1" applyBorder="1"/>
    <xf numFmtId="0" fontId="9" fillId="5" borderId="8" xfId="0" applyFont="1" applyFill="1" applyBorder="1" applyAlignment="1">
      <alignment horizontal="center"/>
    </xf>
    <xf numFmtId="3" fontId="0" fillId="0" borderId="0" xfId="0" applyNumberFormat="1" applyProtection="1">
      <protection locked="0"/>
    </xf>
    <xf numFmtId="0" fontId="8" fillId="0" borderId="0" xfId="0" applyFont="1" applyProtection="1">
      <protection locked="0"/>
    </xf>
    <xf numFmtId="1" fontId="8" fillId="0" borderId="0" xfId="0" applyNumberFormat="1" applyFont="1" applyAlignment="1">
      <alignment horizontal="center"/>
    </xf>
    <xf numFmtId="0" fontId="8" fillId="0" borderId="0" xfId="0" applyFont="1"/>
    <xf numFmtId="3" fontId="8" fillId="4" borderId="2" xfId="0" applyNumberFormat="1" applyFont="1" applyFill="1" applyBorder="1"/>
    <xf numFmtId="3" fontId="8" fillId="4" borderId="3" xfId="0" applyNumberFormat="1" applyFont="1" applyFill="1" applyBorder="1"/>
    <xf numFmtId="1" fontId="1" fillId="4" borderId="5" xfId="0" applyNumberFormat="1" applyFont="1" applyFill="1" applyBorder="1" applyAlignment="1">
      <alignment horizontal="center"/>
    </xf>
    <xf numFmtId="1" fontId="1" fillId="4" borderId="6" xfId="0" applyNumberFormat="1" applyFont="1" applyFill="1" applyBorder="1" applyAlignment="1">
      <alignment horizontal="center"/>
    </xf>
    <xf numFmtId="0" fontId="8" fillId="4" borderId="9" xfId="0" applyFont="1" applyFill="1" applyBorder="1" applyAlignment="1"/>
    <xf numFmtId="0" fontId="8" fillId="4" borderId="10" xfId="0" applyFont="1" applyFill="1" applyBorder="1" applyAlignment="1"/>
    <xf numFmtId="0" fontId="8" fillId="4" borderId="11" xfId="0" applyFont="1" applyFill="1" applyBorder="1" applyAlignment="1"/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40365756519241"/>
          <c:y val="0.18870536892947554"/>
          <c:w val="0.58788409645515627"/>
          <c:h val="0.71759259259259256"/>
        </c:manualLayout>
      </c:layout>
      <c:pie3DChart>
        <c:varyColors val="1"/>
        <c:ser>
          <c:idx val="0"/>
          <c:order val="0"/>
          <c:tx>
            <c:strRef>
              <c:f>'1.1.1. Nº detenciones Cuerpos'!$A$2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3"/>
            <c:bubble3D val="0"/>
          </c:dPt>
          <c:dPt>
            <c:idx val="4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</c:spPr>
          </c:dPt>
          <c:dPt>
            <c:idx val="5"/>
            <c:bubble3D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3.2279746281714788E-2"/>
                  <c:y val="-8.5114464858559349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CNP</a:t>
                    </a:r>
                  </a:p>
                  <a:p>
                    <a:r>
                      <a:rPr lang="en-US"/>
                      <a:t> 11.363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3545494313210822E-2"/>
                  <c:y val="0.12747047244094489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GC</a:t>
                    </a:r>
                  </a:p>
                  <a:p>
                    <a:r>
                      <a:rPr lang="en-US"/>
                      <a:t> 8.762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1346850393700787"/>
                  <c:y val="-2.5255176436278799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DAIIEE</a:t>
                    </a:r>
                  </a:p>
                  <a:p>
                    <a:r>
                      <a:rPr lang="en-US"/>
                      <a:t> 504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2262248468941385E-2"/>
                  <c:y val="-0.10173009623797025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MOSSOS</a:t>
                    </a:r>
                  </a:p>
                  <a:p>
                    <a:r>
                      <a:rPr lang="en-US"/>
                      <a:t>1.931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1500437445319839E-3"/>
                  <c:y val="-9.0410834062408879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ERTZAINTZA</a:t>
                    </a:r>
                  </a:p>
                  <a:p>
                    <a:r>
                      <a:rPr lang="en-US"/>
                      <a:t>233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11401465441819772"/>
                  <c:y val="-9.156860600758239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FORAL</a:t>
                    </a:r>
                  </a:p>
                  <a:p>
                    <a:r>
                      <a:rPr lang="en-US"/>
                      <a:t>85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'1.1.1. Nº detenciones Cuerpos'!$B$1:$G$1</c:f>
              <c:strCache>
                <c:ptCount val="6"/>
                <c:pt idx="0">
                  <c:v>Cuerpo Nacional de Policía</c:v>
                </c:pt>
                <c:pt idx="1">
                  <c:v>Guardia Civil</c:v>
                </c:pt>
                <c:pt idx="2">
                  <c:v>D.A.II.EE.</c:v>
                </c:pt>
                <c:pt idx="3">
                  <c:v>Mossos d'Esquadra</c:v>
                </c:pt>
                <c:pt idx="4">
                  <c:v>Ertzaintza</c:v>
                </c:pt>
                <c:pt idx="5">
                  <c:v>Policía Foral de Navarra </c:v>
                </c:pt>
              </c:strCache>
            </c:strRef>
          </c:cat>
          <c:val>
            <c:numRef>
              <c:f>'1.1.1. Nº detenciones Cuerpos'!$B$2:$G$2</c:f>
              <c:numCache>
                <c:formatCode>#,##0;\-#,##0;0</c:formatCode>
                <c:ptCount val="6"/>
                <c:pt idx="0">
                  <c:v>11363</c:v>
                </c:pt>
                <c:pt idx="1">
                  <c:v>8762</c:v>
                </c:pt>
                <c:pt idx="2">
                  <c:v>504</c:v>
                </c:pt>
                <c:pt idx="3">
                  <c:v>1931</c:v>
                </c:pt>
                <c:pt idx="4">
                  <c:v>233</c:v>
                </c:pt>
                <c:pt idx="5">
                  <c:v>85</c:v>
                </c:pt>
              </c:numCache>
            </c:numRef>
          </c:val>
        </c:ser>
        <c:ser>
          <c:idx val="1"/>
          <c:order val="1"/>
          <c:tx>
            <c:strRef>
              <c:f>'1.1.1. Nº detenciones Cuerpos'!$A$3</c:f>
              <c:strCache>
                <c:ptCount val="1"/>
                <c:pt idx="0">
                  <c:v>% Sobre el Total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cat>
            <c:strRef>
              <c:f>'1.1.1. Nº detenciones Cuerpos'!$B$1:$G$1</c:f>
              <c:strCache>
                <c:ptCount val="6"/>
                <c:pt idx="0">
                  <c:v>Cuerpo Nacional de Policía</c:v>
                </c:pt>
                <c:pt idx="1">
                  <c:v>Guardia Civil</c:v>
                </c:pt>
                <c:pt idx="2">
                  <c:v>D.A.II.EE.</c:v>
                </c:pt>
                <c:pt idx="3">
                  <c:v>Mossos d'Esquadra</c:v>
                </c:pt>
                <c:pt idx="4">
                  <c:v>Ertzaintza</c:v>
                </c:pt>
                <c:pt idx="5">
                  <c:v>Policía Foral de Navarra </c:v>
                </c:pt>
              </c:strCache>
            </c:strRef>
          </c:cat>
          <c:val>
            <c:numRef>
              <c:f>'1.1.1. Nº detenciones Cuerpos'!$B$3:$G$3</c:f>
              <c:numCache>
                <c:formatCode>@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Detenciones 1995-2004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Total</c:v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trendline>
            <c:name>Línea de Tendencia</c:nam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forward val="1"/>
            <c:dispRSqr val="0"/>
            <c:dispEq val="0"/>
          </c:trendline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905216"/>
        <c:axId val="108273664"/>
      </c:lineChart>
      <c:catAx>
        <c:axId val="13290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8273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27366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666699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Detenciones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666699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2905216"/>
        <c:crosses val="autoZero"/>
        <c:crossBetween val="between"/>
        <c:majorUnit val="5000"/>
      </c:valAx>
      <c:dTable>
        <c:showHorzBorder val="1"/>
        <c:showVertBorder val="1"/>
        <c:showOutline val="1"/>
        <c:showKeys val="0"/>
        <c:spPr>
          <a:ln w="12700">
            <a:solidFill>
              <a:srgbClr val="666699"/>
            </a:solidFill>
            <a:prstDash val="solid"/>
          </a:ln>
        </c:spPr>
        <c:txPr>
          <a:bodyPr/>
          <a:lstStyle/>
          <a:p>
            <a:pPr rtl="0">
              <a:defRPr sz="175" b="1" i="0" u="none" strike="noStrik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CCFFCC"/>
        </a:solidFill>
        <a:ln w="12700">
          <a:solidFill>
            <a:srgbClr val="666699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50" b="1" i="0" u="none" strike="noStrike" baseline="0">
              <a:solidFill>
                <a:srgbClr val="666699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666699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DENUNCIAS (L.O. 1/92)</a:t>
            </a:r>
          </a:p>
        </c:rich>
      </c:tx>
      <c:layout>
        <c:manualLayout>
          <c:xMode val="edge"/>
          <c:yMode val="edge"/>
          <c:x val="0.64557028472706735"/>
          <c:y val="1.6293279022403257E-2"/>
        </c:manualLayout>
      </c:layout>
      <c:overlay val="0"/>
      <c:spPr>
        <a:solidFill>
          <a:srgbClr val="FF9900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19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354439416206598E-2"/>
          <c:y val="0.17311647696831364"/>
          <c:w val="0.89367185270331184"/>
          <c:h val="0.78818913631455734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'2.2. Denuncias'!$A$6</c:f>
              <c:strCache>
                <c:ptCount val="1"/>
                <c:pt idx="0">
                  <c:v>Denuncias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0.10103309080035881"/>
                  <c:y val="5.24667105002913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0078873052260873"/>
                  <c:y val="3.17205766794425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9.981710355825775E-2"/>
                  <c:y val="7.8857759887956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9.9032692116017146E-2"/>
                  <c:y val="3.798023210438195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10407986976311498"/>
                  <c:y val="6.45236300655900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10619206618160072"/>
                  <c:y val="6.4133403894777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9.9055460812384616E-2"/>
                  <c:y val="3.6594557726795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10860925612146582"/>
                  <c:y val="4.97939285084272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0.10241469816272966"/>
                  <c:y val="5.61979141609335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0.10539220572112031"/>
                  <c:y val="3.54517803400847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'2.2. Denuncias'!$B$5:$F$5</c:f>
              <c:numCache>
                <c:formatCode>0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'2.2. Denuncias'!$B$6:$F$6</c:f>
              <c:numCache>
                <c:formatCode>#,##0</c:formatCode>
                <c:ptCount val="5"/>
                <c:pt idx="0">
                  <c:v>351927</c:v>
                </c:pt>
                <c:pt idx="1">
                  <c:v>319474</c:v>
                </c:pt>
                <c:pt idx="2">
                  <c:v>375019</c:v>
                </c:pt>
                <c:pt idx="3">
                  <c:v>372419</c:v>
                </c:pt>
                <c:pt idx="4">
                  <c:v>401289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shape val="box"/>
        <c:axId val="132868736"/>
        <c:axId val="108335488"/>
        <c:axId val="0"/>
      </c:bar3DChart>
      <c:catAx>
        <c:axId val="132868736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8335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335488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1328687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chemeClr val="bg1">
          <a:lumMod val="75000"/>
        </a:schemeClr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Denuncias 1995-2004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Total</c:v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trendline>
            <c:name>Línea de Tendencia</c:nam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forward val="1"/>
            <c:dispRSqr val="0"/>
            <c:dispEq val="0"/>
          </c:trendline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1312"/>
        <c:axId val="108382848"/>
      </c:lineChart>
      <c:catAx>
        <c:axId val="10838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838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382848"/>
        <c:scaling>
          <c:orientation val="minMax"/>
          <c:max val="1500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666699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Denuncias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8381312"/>
        <c:crosses val="autoZero"/>
        <c:crossBetween val="between"/>
        <c:majorUnit val="50000"/>
        <c:minorUnit val="20000"/>
      </c:valAx>
      <c:dTable>
        <c:showHorzBorder val="1"/>
        <c:showVertBorder val="1"/>
        <c:showOutline val="1"/>
        <c:showKeys val="0"/>
        <c:spPr>
          <a:ln w="12700">
            <a:solidFill>
              <a:srgbClr val="666699"/>
            </a:solidFill>
            <a:prstDash val="solid"/>
          </a:ln>
        </c:spPr>
        <c:txPr>
          <a:bodyPr/>
          <a:lstStyle/>
          <a:p>
            <a:pPr rtl="0">
              <a:defRPr sz="150" b="1" i="0" u="none" strike="noStrik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CCFFCC"/>
        </a:solidFill>
        <a:ln w="12700">
          <a:solidFill>
            <a:srgbClr val="666699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" b="1" i="0" u="none" strike="noStrike" baseline="0">
              <a:solidFill>
                <a:srgbClr val="666699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666699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portrait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Detenciones 1995-2004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Total</c:v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trendline>
            <c:name>Línea de Tendencia</c:nam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forward val="1"/>
            <c:dispRSqr val="0"/>
            <c:dispEq val="0"/>
          </c:trendline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414464"/>
        <c:axId val="108416000"/>
      </c:lineChart>
      <c:catAx>
        <c:axId val="10841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841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41600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666699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8414464"/>
        <c:crosses val="autoZero"/>
        <c:crossBetween val="between"/>
        <c:majorUnit val="5000"/>
      </c:valAx>
      <c:dTable>
        <c:showHorzBorder val="1"/>
        <c:showVertBorder val="1"/>
        <c:showOutline val="1"/>
        <c:showKeys val="0"/>
        <c:spPr>
          <a:ln w="12700">
            <a:solidFill>
              <a:srgbClr val="666699"/>
            </a:solidFill>
            <a:prstDash val="solid"/>
          </a:ln>
        </c:spPr>
        <c:txPr>
          <a:bodyPr/>
          <a:lstStyle/>
          <a:p>
            <a:pPr rtl="0">
              <a:defRPr sz="175" b="1" i="0" u="none" strike="noStrik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CCFFCC"/>
        </a:solidFill>
        <a:ln w="12700">
          <a:solidFill>
            <a:srgbClr val="666699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50" b="1" i="0" u="none" strike="noStrike" baseline="0">
              <a:solidFill>
                <a:srgbClr val="666699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666699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DECOMISOS POR</a:t>
            </a:r>
            <a:r>
              <a:rPr lang="es-ES" baseline="0"/>
              <a:t> DELITOS </a:t>
            </a:r>
            <a:r>
              <a:rPr lang="es-ES"/>
              <a:t>DE DROGAS</a:t>
            </a:r>
          </a:p>
        </c:rich>
      </c:tx>
      <c:layout>
        <c:manualLayout>
          <c:xMode val="edge"/>
          <c:yMode val="edge"/>
          <c:x val="0.61946985609099747"/>
          <c:y val="2.2448979591836733E-2"/>
        </c:manualLayout>
      </c:layout>
      <c:overlay val="0"/>
      <c:spPr>
        <a:solidFill>
          <a:srgbClr val="FF9900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19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3438801098109638E-2"/>
          <c:y val="0.17346969026223494"/>
          <c:w val="0.8938065511570229"/>
          <c:h val="0.78775647577909036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'2.3. Decomisos'!$A$6</c:f>
              <c:strCache>
                <c:ptCount val="1"/>
                <c:pt idx="0">
                  <c:v>decomisos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0.10478148196077257"/>
                  <c:y val="1.02094381059510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0234461842712139"/>
                  <c:y val="5.008302533611870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0171101399935628"/>
                  <c:y val="3.3826128876747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9.6646668544213304E-2"/>
                  <c:y val="4.22254976559948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9.8262553780673459E-2"/>
                  <c:y val="3.70257947026992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1004461278623358"/>
                  <c:y val="3.18335208098987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10080449014669619"/>
                  <c:y val="6.229578445551449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10120267046265234"/>
                  <c:y val="-1.25823557769564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0.10436239717822883"/>
                  <c:y val="2.9838234506400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6.7845114493431682E-2"/>
                  <c:y val="1.10316567571910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'2.3. Decomisos'!$B$5:$F$5</c:f>
              <c:numCache>
                <c:formatCode>0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'2.3. Decomisos'!$B$6:$F$6</c:f>
              <c:numCache>
                <c:formatCode>#,##0</c:formatCode>
                <c:ptCount val="5"/>
                <c:pt idx="0">
                  <c:v>14018</c:v>
                </c:pt>
                <c:pt idx="1">
                  <c:v>13403</c:v>
                </c:pt>
                <c:pt idx="2">
                  <c:v>13203</c:v>
                </c:pt>
                <c:pt idx="3">
                  <c:v>16803</c:v>
                </c:pt>
                <c:pt idx="4">
                  <c:v>16432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shape val="box"/>
        <c:axId val="108459520"/>
        <c:axId val="108461056"/>
        <c:axId val="0"/>
      </c:bar3DChart>
      <c:catAx>
        <c:axId val="108459520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846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461056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1084595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chemeClr val="bg1">
          <a:lumMod val="75000"/>
        </a:schemeClr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Denuncias 1995-2004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Total</c:v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trendline>
            <c:name>Línea de Tendencia</c:nam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forward val="1"/>
            <c:dispRSqr val="0"/>
            <c:dispEq val="0"/>
          </c:trendline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624384"/>
        <c:axId val="132625920"/>
      </c:lineChart>
      <c:catAx>
        <c:axId val="13262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2625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625920"/>
        <c:scaling>
          <c:orientation val="minMax"/>
          <c:max val="1500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2624384"/>
        <c:crosses val="autoZero"/>
        <c:crossBetween val="between"/>
        <c:majorUnit val="50000"/>
        <c:minorUnit val="20000"/>
      </c:valAx>
      <c:dTable>
        <c:showHorzBorder val="1"/>
        <c:showVertBorder val="1"/>
        <c:showOutline val="1"/>
        <c:showKeys val="0"/>
        <c:spPr>
          <a:ln w="12700">
            <a:solidFill>
              <a:srgbClr val="666699"/>
            </a:solidFill>
            <a:prstDash val="solid"/>
          </a:ln>
        </c:spPr>
        <c:txPr>
          <a:bodyPr/>
          <a:lstStyle/>
          <a:p>
            <a:pPr rtl="0">
              <a:defRPr sz="150" b="1" i="0" u="none" strike="noStrik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CCFFCC"/>
        </a:solidFill>
        <a:ln w="12700">
          <a:solidFill>
            <a:srgbClr val="666699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" b="1" i="0" u="none" strike="noStrike" baseline="0">
              <a:solidFill>
                <a:srgbClr val="666699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666699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portrait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Detenciones 1995-2004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Total</c:v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trendline>
            <c:name>Línea de Tendencia</c:nam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forward val="1"/>
            <c:dispRSqr val="0"/>
            <c:dispEq val="0"/>
          </c:trendline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657152"/>
        <c:axId val="132658688"/>
      </c:lineChart>
      <c:catAx>
        <c:axId val="13265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265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65868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666699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2657152"/>
        <c:crosses val="autoZero"/>
        <c:crossBetween val="between"/>
        <c:majorUnit val="5000"/>
      </c:valAx>
      <c:dTable>
        <c:showHorzBorder val="1"/>
        <c:showVertBorder val="1"/>
        <c:showOutline val="1"/>
        <c:showKeys val="0"/>
        <c:spPr>
          <a:ln w="12700">
            <a:solidFill>
              <a:srgbClr val="666699"/>
            </a:solidFill>
            <a:prstDash val="solid"/>
          </a:ln>
        </c:spPr>
        <c:txPr>
          <a:bodyPr/>
          <a:lstStyle/>
          <a:p>
            <a:pPr rtl="0">
              <a:defRPr sz="175" b="1" i="0" u="none" strike="noStrik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CCFFCC"/>
        </a:solidFill>
        <a:ln w="12700">
          <a:solidFill>
            <a:srgbClr val="666699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50" b="1" i="0" u="none" strike="noStrike" baseline="0">
              <a:solidFill>
                <a:srgbClr val="666699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666699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COCAÍNA (Kg)</a:t>
            </a:r>
          </a:p>
        </c:rich>
      </c:tx>
      <c:layout>
        <c:manualLayout>
          <c:xMode val="edge"/>
          <c:yMode val="edge"/>
          <c:x val="0.79214261715384438"/>
          <c:y val="1.6260162601626018E-2"/>
        </c:manualLayout>
      </c:layout>
      <c:overlay val="0"/>
      <c:spPr>
        <a:solidFill>
          <a:srgbClr val="FF9900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52"/>
      <c:rotY val="20"/>
      <c:depthPercent val="100"/>
      <c:rAngAx val="1"/>
    </c:view3D>
    <c:floor>
      <c:thickness val="0"/>
      <c:spPr>
        <a:solidFill>
          <a:schemeClr val="accent6">
            <a:lumMod val="60000"/>
            <a:lumOff val="40000"/>
          </a:schemeClr>
        </a:solidFill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4081133964458483E-2"/>
          <c:y val="0.16260206979215489"/>
          <c:w val="0.9531059337511989"/>
          <c:h val="0.727644262319893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'3.1. Cocaina'!$A$6</c:f>
              <c:strCache>
                <c:ptCount val="1"/>
                <c:pt idx="0">
                  <c:v>Cocaína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0541933208919227E-2"/>
                  <c:y val="-9.2322301175767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70315260022155E-2"/>
                  <c:y val="-8.9473571901073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39872725034846E-2"/>
                  <c:y val="-9.0433817724004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7955217574989437E-2"/>
                  <c:y val="-3.60999082431769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1270986563941864E-2"/>
                  <c:y val="-5.92978469154770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9094737682504515E-2"/>
                  <c:y val="-1.12426114418624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6918322472048407E-2"/>
                  <c:y val="-1.58333866803234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5164549298257869E-2"/>
                  <c:y val="-1.5240434884663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7213223822307382E-2"/>
                  <c:y val="-9.68861361841964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2.221906197086581E-2"/>
                  <c:y val="-1.5421014446364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'3.1. Cocaina'!$B$5:$F$5</c:f>
              <c:numCache>
                <c:formatCode>0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'3.1. Cocaina'!$B$6:$F$6</c:f>
              <c:numCache>
                <c:formatCode>#,##0</c:formatCode>
                <c:ptCount val="5"/>
                <c:pt idx="0">
                  <c:v>25349</c:v>
                </c:pt>
                <c:pt idx="1">
                  <c:v>25241</c:v>
                </c:pt>
                <c:pt idx="2">
                  <c:v>16609</c:v>
                </c:pt>
                <c:pt idx="3">
                  <c:v>20754</c:v>
                </c:pt>
                <c:pt idx="4">
                  <c:v>26701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shape val="box"/>
        <c:axId val="133296128"/>
        <c:axId val="133297664"/>
        <c:axId val="0"/>
      </c:bar3DChart>
      <c:catAx>
        <c:axId val="1332961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329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29766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33296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chemeClr val="bg1">
          <a:lumMod val="75000"/>
        </a:schemeClr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Denuncias 1995-2004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Total</c:v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trendline>
            <c:name>Línea de Tendencia</c:nam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forward val="1"/>
            <c:dispRSqr val="0"/>
            <c:dispEq val="0"/>
          </c:trendline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765952"/>
        <c:axId val="132771840"/>
      </c:lineChart>
      <c:catAx>
        <c:axId val="13276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2771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771840"/>
        <c:scaling>
          <c:orientation val="minMax"/>
          <c:max val="1500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2765952"/>
        <c:crosses val="autoZero"/>
        <c:crossBetween val="between"/>
        <c:majorUnit val="50000"/>
        <c:minorUnit val="20000"/>
      </c:valAx>
      <c:dTable>
        <c:showHorzBorder val="1"/>
        <c:showVertBorder val="1"/>
        <c:showOutline val="1"/>
        <c:showKeys val="0"/>
        <c:spPr>
          <a:ln w="12700">
            <a:solidFill>
              <a:srgbClr val="666699"/>
            </a:solidFill>
            <a:prstDash val="solid"/>
          </a:ln>
        </c:spPr>
        <c:txPr>
          <a:bodyPr/>
          <a:lstStyle/>
          <a:p>
            <a:pPr rtl="0">
              <a:defRPr sz="150" b="1" i="0" u="none" strike="noStrik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CCFFCC"/>
        </a:solidFill>
        <a:ln w="12700">
          <a:solidFill>
            <a:srgbClr val="666699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" b="1" i="0" u="none" strike="noStrike" baseline="0">
              <a:solidFill>
                <a:srgbClr val="666699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666699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portrait" verticalDpi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Detenciones 1995-2004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Total</c:v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trendline>
            <c:name>Línea de Tendencia</c:nam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forward val="1"/>
            <c:dispRSqr val="0"/>
            <c:dispEq val="0"/>
          </c:trendline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68768"/>
        <c:axId val="133586944"/>
      </c:lineChart>
      <c:catAx>
        <c:axId val="13356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3586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58694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666699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3568768"/>
        <c:crosses val="autoZero"/>
        <c:crossBetween val="between"/>
        <c:majorUnit val="5000"/>
      </c:valAx>
      <c:dTable>
        <c:showHorzBorder val="1"/>
        <c:showVertBorder val="1"/>
        <c:showOutline val="1"/>
        <c:showKeys val="0"/>
        <c:spPr>
          <a:ln w="12700">
            <a:solidFill>
              <a:srgbClr val="666699"/>
            </a:solidFill>
            <a:prstDash val="solid"/>
          </a:ln>
        </c:spPr>
        <c:txPr>
          <a:bodyPr/>
          <a:lstStyle/>
          <a:p>
            <a:pPr rtl="0">
              <a:defRPr sz="175" b="1" i="0" u="none" strike="noStrik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CCFFCC"/>
        </a:solidFill>
        <a:ln w="12700">
          <a:solidFill>
            <a:srgbClr val="666699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50" b="1" i="0" u="none" strike="noStrike" baseline="0">
              <a:solidFill>
                <a:srgbClr val="666699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666699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5"/>
      <c:rotY val="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116448597941101"/>
          <c:y val="0.22994652406417113"/>
          <c:w val="0.51975104736942024"/>
          <c:h val="0.45989304812834225"/>
        </c:manualLayout>
      </c:layout>
      <c:pie3DChart>
        <c:varyColors val="1"/>
        <c:ser>
          <c:idx val="0"/>
          <c:order val="0"/>
          <c:tx>
            <c:strRef>
              <c:f>[1]HiddenSheet12!$B$1</c:f>
              <c:strCache>
                <c:ptCount val="1"/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2.71774954845821E-2"/>
                  <c:y val="6.560276222156721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5457680575790811E-2"/>
                  <c:y val="-9.622440243097954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[1]HiddenSheet12!$A$2:$A$3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[1]HiddenSheet12!$B$2:$B$3</c:f>
              <c:numCache>
                <c:formatCode>General</c:formatCode>
                <c:ptCount val="2"/>
                <c:pt idx="0">
                  <c:v>3212</c:v>
                </c:pt>
                <c:pt idx="1">
                  <c:v>17417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333436673600797"/>
          <c:y val="0.90278083896497585"/>
          <c:w val="0.33333436673600797"/>
          <c:h val="6.9444679920382765E-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zero"/>
    <c:showDLblsOverMax val="0"/>
  </c:chart>
  <c:printSettings>
    <c:headerFooter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HACHIS (kg)</a:t>
            </a:r>
          </a:p>
        </c:rich>
      </c:tx>
      <c:layout>
        <c:manualLayout>
          <c:xMode val="edge"/>
          <c:yMode val="edge"/>
          <c:x val="0.80000083059237848"/>
          <c:y val="1.6260162601626018E-2"/>
        </c:manualLayout>
      </c:layout>
      <c:overlay val="0"/>
      <c:spPr>
        <a:solidFill>
          <a:srgbClr val="FF9900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51"/>
      <c:rotY val="20"/>
      <c:depthPercent val="100"/>
      <c:rAngAx val="1"/>
    </c:view3D>
    <c:floor>
      <c:thickness val="0"/>
      <c:spPr>
        <a:solidFill>
          <a:schemeClr val="accent6">
            <a:lumMod val="60000"/>
            <a:lumOff val="40000"/>
          </a:schemeClr>
        </a:solidFill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4050658925443238E-2"/>
          <c:y val="0.17276469915416459"/>
          <c:w val="0.95316558793993467"/>
          <c:h val="0.713416581213079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'3.2. Hachis'!$A$6</c:f>
              <c:strCache>
                <c:ptCount val="1"/>
                <c:pt idx="0">
                  <c:v>Hachís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8.5006839584409941E-4"/>
                  <c:y val="0.169610307798019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890924885979196E-3"/>
                  <c:y val="0.163158089656817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2011703069774653E-3"/>
                  <c:y val="0.169562423092442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5937945221650928E-3"/>
                  <c:y val="0.175455614232112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2059458338196878E-4"/>
                  <c:y val="0.174799013571612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6448671065109884E-3"/>
                  <c:y val="0.178063527162639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303315475669367E-3"/>
                  <c:y val="0.16962373790910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8.227587998798221E-3"/>
                  <c:y val="0.171483285931201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7.3543880600150961E-3"/>
                  <c:y val="0.168730636710787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5.2153639672614981E-3"/>
                  <c:y val="0.178637000351448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'3.2. Hachis'!$B$5:$F$5</c:f>
              <c:numCache>
                <c:formatCode>0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'3.2. Hachis'!$B$6:$F$6</c:f>
              <c:numCache>
                <c:formatCode>#,##0</c:formatCode>
                <c:ptCount val="5"/>
                <c:pt idx="0">
                  <c:v>444581</c:v>
                </c:pt>
                <c:pt idx="1">
                  <c:v>384315</c:v>
                </c:pt>
                <c:pt idx="2">
                  <c:v>355904</c:v>
                </c:pt>
                <c:pt idx="3">
                  <c:v>327199</c:v>
                </c:pt>
                <c:pt idx="4">
                  <c:v>319257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shape val="box"/>
        <c:axId val="133617920"/>
        <c:axId val="133627904"/>
        <c:axId val="0"/>
      </c:bar3DChart>
      <c:catAx>
        <c:axId val="1336179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3627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6279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33617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chemeClr val="bg1">
          <a:lumMod val="75000"/>
        </a:schemeClr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Denuncias 1995-2004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Total</c:v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trendline>
            <c:name>Línea de Tendencia</c:nam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forward val="1"/>
            <c:dispRSqr val="0"/>
            <c:dispEq val="0"/>
          </c:trendline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34144"/>
        <c:axId val="133335296"/>
      </c:lineChart>
      <c:catAx>
        <c:axId val="13333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3335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335296"/>
        <c:scaling>
          <c:orientation val="minMax"/>
          <c:max val="1500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3334144"/>
        <c:crosses val="autoZero"/>
        <c:crossBetween val="between"/>
        <c:majorUnit val="50000"/>
        <c:minorUnit val="20000"/>
      </c:valAx>
      <c:dTable>
        <c:showHorzBorder val="1"/>
        <c:showVertBorder val="1"/>
        <c:showOutline val="1"/>
        <c:showKeys val="0"/>
        <c:spPr>
          <a:ln w="12700">
            <a:solidFill>
              <a:srgbClr val="666699"/>
            </a:solidFill>
            <a:prstDash val="solid"/>
          </a:ln>
        </c:spPr>
        <c:txPr>
          <a:bodyPr/>
          <a:lstStyle/>
          <a:p>
            <a:pPr rtl="0">
              <a:defRPr sz="150" b="1" i="0" u="none" strike="noStrik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CCFFCC"/>
        </a:solidFill>
        <a:ln w="12700">
          <a:solidFill>
            <a:srgbClr val="666699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" b="1" i="0" u="none" strike="noStrike" baseline="0">
              <a:solidFill>
                <a:srgbClr val="666699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666699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portrait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Detenciones 1995-2004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Total</c:v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trendline>
            <c:name>Línea de Tendencia</c:nam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forward val="1"/>
            <c:dispRSqr val="0"/>
            <c:dispEq val="0"/>
          </c:trendline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74720"/>
        <c:axId val="133376256"/>
      </c:lineChart>
      <c:catAx>
        <c:axId val="13337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3376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37625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666699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3374720"/>
        <c:crosses val="autoZero"/>
        <c:crossBetween val="between"/>
        <c:majorUnit val="5000"/>
      </c:valAx>
      <c:dTable>
        <c:showHorzBorder val="1"/>
        <c:showVertBorder val="1"/>
        <c:showOutline val="1"/>
        <c:showKeys val="0"/>
        <c:spPr>
          <a:ln w="12700">
            <a:solidFill>
              <a:srgbClr val="666699"/>
            </a:solidFill>
            <a:prstDash val="solid"/>
          </a:ln>
        </c:spPr>
        <c:txPr>
          <a:bodyPr/>
          <a:lstStyle/>
          <a:p>
            <a:pPr rtl="0">
              <a:defRPr sz="175" b="1" i="0" u="none" strike="noStrik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CCFFCC"/>
        </a:solidFill>
        <a:ln w="12700">
          <a:solidFill>
            <a:srgbClr val="666699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50" b="1" i="0" u="none" strike="noStrike" baseline="0">
              <a:solidFill>
                <a:srgbClr val="666699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666699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50" b="1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MDMA-ÉXTASIS (Uds)</a:t>
            </a:r>
          </a:p>
        </c:rich>
      </c:tx>
      <c:layout>
        <c:manualLayout>
          <c:xMode val="edge"/>
          <c:yMode val="edge"/>
          <c:x val="0.67173687414548477"/>
          <c:y val="1.6260162601626018E-2"/>
        </c:manualLayout>
      </c:layout>
      <c:overlay val="0"/>
      <c:spPr>
        <a:solidFill>
          <a:srgbClr val="FF9900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52"/>
      <c:rotY val="20"/>
      <c:depthPercent val="100"/>
      <c:rAngAx val="1"/>
    </c:view3D>
    <c:floor>
      <c:thickness val="0"/>
      <c:spPr>
        <a:solidFill>
          <a:schemeClr val="accent6">
            <a:lumMod val="60000"/>
            <a:lumOff val="40000"/>
          </a:schemeClr>
        </a:solidFill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4081133964458483E-2"/>
          <c:y val="0.17276469915416459"/>
          <c:w val="0.9531059337511989"/>
          <c:h val="0.7154491070854814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'3.3. MDMA'!$A$9</c:f>
              <c:strCache>
                <c:ptCount val="1"/>
                <c:pt idx="0">
                  <c:v>MDMA-Éxtasis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248582045115083E-2"/>
                  <c:y val="-1.0173004289098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5028824818950863E-2"/>
                  <c:y val="-3.3432558735036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46905781264034E-2"/>
                  <c:y val="-7.89882209845720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820201657302343E-2"/>
                  <c:y val="-6.72812239933422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0967436104707443E-2"/>
                  <c:y val="-8.20636749674583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1820371312901477E-2"/>
                  <c:y val="-8.54031965516505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3801482989531252E-2"/>
                  <c:y val="-5.04795894415637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6343988370275009E-2"/>
                  <c:y val="-4.77909011373578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6774614199840991E-2"/>
                  <c:y val="-6.80787614962763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2.4387327059402747E-2"/>
                  <c:y val="-6.25093357232784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'3.3. MDMA'!$B$8:$F$8</c:f>
              <c:numCache>
                <c:formatCode>0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'3.3. MDMA'!$B$9:$F$9</c:f>
              <c:numCache>
                <c:formatCode>#,##0</c:formatCode>
                <c:ptCount val="5"/>
                <c:pt idx="0">
                  <c:v>404334</c:v>
                </c:pt>
                <c:pt idx="1">
                  <c:v>634628</c:v>
                </c:pt>
                <c:pt idx="2">
                  <c:v>182973</c:v>
                </c:pt>
                <c:pt idx="3">
                  <c:v>279652</c:v>
                </c:pt>
                <c:pt idx="4">
                  <c:v>154732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shape val="box"/>
        <c:axId val="133427968"/>
        <c:axId val="133429504"/>
        <c:axId val="0"/>
      </c:bar3DChart>
      <c:catAx>
        <c:axId val="1334279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342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4295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33427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chemeClr val="bg1">
          <a:lumMod val="75000"/>
        </a:schemeClr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0" verticalDpi="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Denuncias 1995-2004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Total</c:v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trendline>
            <c:name>Línea de Tendencia</c:nam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forward val="1"/>
            <c:dispRSqr val="0"/>
            <c:dispEq val="0"/>
          </c:trendline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471232"/>
        <c:axId val="133473024"/>
      </c:lineChart>
      <c:catAx>
        <c:axId val="13347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3473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473024"/>
        <c:scaling>
          <c:orientation val="minMax"/>
          <c:max val="1500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3471232"/>
        <c:crosses val="autoZero"/>
        <c:crossBetween val="between"/>
        <c:majorUnit val="50000"/>
        <c:minorUnit val="20000"/>
      </c:valAx>
      <c:dTable>
        <c:showHorzBorder val="1"/>
        <c:showVertBorder val="1"/>
        <c:showOutline val="1"/>
        <c:showKeys val="0"/>
        <c:spPr>
          <a:ln w="12700">
            <a:solidFill>
              <a:srgbClr val="666699"/>
            </a:solidFill>
            <a:prstDash val="solid"/>
          </a:ln>
        </c:spPr>
        <c:txPr>
          <a:bodyPr/>
          <a:lstStyle/>
          <a:p>
            <a:pPr rtl="0">
              <a:defRPr sz="150" b="1" i="0" u="none" strike="noStrik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CCFFCC"/>
        </a:solidFill>
        <a:ln w="12700">
          <a:solidFill>
            <a:srgbClr val="666699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" b="1" i="0" u="none" strike="noStrike" baseline="0">
              <a:solidFill>
                <a:srgbClr val="666699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666699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portrait" verticalDpi="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Detenciones 1995-2004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Total</c:v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trendline>
            <c:name>Línea de Tendencia</c:nam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forward val="1"/>
            <c:dispRSqr val="0"/>
            <c:dispEq val="0"/>
          </c:trendline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979136"/>
        <c:axId val="133989120"/>
      </c:lineChart>
      <c:catAx>
        <c:axId val="13397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3989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98912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666699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3979136"/>
        <c:crosses val="autoZero"/>
        <c:crossBetween val="between"/>
        <c:majorUnit val="5000"/>
      </c:valAx>
      <c:dTable>
        <c:showHorzBorder val="1"/>
        <c:showVertBorder val="1"/>
        <c:showOutline val="1"/>
        <c:showKeys val="0"/>
        <c:spPr>
          <a:ln w="12700">
            <a:solidFill>
              <a:srgbClr val="666699"/>
            </a:solidFill>
            <a:prstDash val="solid"/>
          </a:ln>
        </c:spPr>
        <c:txPr>
          <a:bodyPr/>
          <a:lstStyle/>
          <a:p>
            <a:pPr rtl="0">
              <a:defRPr sz="175" b="1" i="0" u="none" strike="noStrik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CCFFCC"/>
        </a:solidFill>
        <a:ln w="12700">
          <a:solidFill>
            <a:srgbClr val="666699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50" b="1" i="0" u="none" strike="noStrike" baseline="0">
              <a:solidFill>
                <a:srgbClr val="666699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666699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HEROÍNA (Kg)</a:t>
            </a:r>
          </a:p>
        </c:rich>
      </c:tx>
      <c:layout>
        <c:manualLayout>
          <c:xMode val="edge"/>
          <c:yMode val="edge"/>
          <c:x val="0.77215272932655576"/>
          <c:y val="1.8292682926829271E-2"/>
        </c:manualLayout>
      </c:layout>
      <c:overlay val="0"/>
      <c:spPr>
        <a:solidFill>
          <a:srgbClr val="FF9900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51"/>
      <c:rotY val="20"/>
      <c:depthPercent val="100"/>
      <c:rAngAx val="1"/>
    </c:view3D>
    <c:floor>
      <c:thickness val="0"/>
      <c:spPr>
        <a:solidFill>
          <a:schemeClr val="accent6">
            <a:lumMod val="60000"/>
            <a:lumOff val="40000"/>
          </a:schemeClr>
        </a:solidFill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4050658925443238E-2"/>
          <c:y val="0.17276469915416459"/>
          <c:w val="0.95316558793993467"/>
          <c:h val="0.713416581213079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'3.4. Heroina'!$A$6</c:f>
              <c:strCache>
                <c:ptCount val="1"/>
                <c:pt idx="0">
                  <c:v>Heroína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8.1374381256228978E-3"/>
                  <c:y val="-3.7260168795897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292468188311904E-2"/>
                  <c:y val="-3.69988050274203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228213561912355E-2"/>
                  <c:y val="-8.20610076179502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6007840792052891E-2"/>
                  <c:y val="-5.37070823464140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6099704309113259E-2"/>
                  <c:y val="-5.46459893732795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7457224492508056E-2"/>
                  <c:y val="-6.07968973390515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4595335393202432E-2"/>
                  <c:y val="-1.1467735740349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6375128741818665E-2"/>
                  <c:y val="-9.10419734118600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4357287617528821E-2"/>
                  <c:y val="-8.53765230565691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7824512442273829E-2"/>
                  <c:y val="-9.38773659390131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'3.4. Heroina'!$B$5:$F$5</c:f>
              <c:numCache>
                <c:formatCode>0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'3.4. Heroina'!$B$6:$F$6</c:f>
              <c:numCache>
                <c:formatCode>#,##0</c:formatCode>
                <c:ptCount val="5"/>
                <c:pt idx="0">
                  <c:v>300</c:v>
                </c:pt>
                <c:pt idx="1">
                  <c:v>233</c:v>
                </c:pt>
                <c:pt idx="2">
                  <c:v>413</c:v>
                </c:pt>
                <c:pt idx="3">
                  <c:v>282</c:v>
                </c:pt>
                <c:pt idx="4">
                  <c:v>291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shape val="box"/>
        <c:axId val="134003712"/>
        <c:axId val="134038272"/>
        <c:axId val="0"/>
      </c:bar3DChart>
      <c:catAx>
        <c:axId val="1340037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03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03827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34003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chemeClr val="bg1">
          <a:lumMod val="75000"/>
        </a:schemeClr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Denuncias 1995-2004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Total</c:v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trendline>
            <c:name>Línea de Tendencia</c:nam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forward val="1"/>
            <c:dispRSqr val="0"/>
            <c:dispEq val="0"/>
          </c:trendline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77760"/>
        <c:axId val="133879296"/>
      </c:lineChart>
      <c:catAx>
        <c:axId val="13387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3879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879296"/>
        <c:scaling>
          <c:orientation val="minMax"/>
          <c:max val="1500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3877760"/>
        <c:crosses val="autoZero"/>
        <c:crossBetween val="between"/>
        <c:majorUnit val="50000"/>
        <c:minorUnit val="20000"/>
      </c:valAx>
      <c:dTable>
        <c:showHorzBorder val="1"/>
        <c:showVertBorder val="1"/>
        <c:showOutline val="1"/>
        <c:showKeys val="0"/>
        <c:spPr>
          <a:ln w="12700">
            <a:solidFill>
              <a:srgbClr val="666699"/>
            </a:solidFill>
            <a:prstDash val="solid"/>
          </a:ln>
        </c:spPr>
        <c:txPr>
          <a:bodyPr/>
          <a:lstStyle/>
          <a:p>
            <a:pPr rtl="0">
              <a:defRPr sz="150" b="1" i="0" u="none" strike="noStrik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CCFFCC"/>
        </a:solidFill>
        <a:ln w="12700">
          <a:solidFill>
            <a:srgbClr val="666699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" b="1" i="0" u="none" strike="noStrike" baseline="0">
              <a:solidFill>
                <a:srgbClr val="666699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666699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portrait" verticalDpi="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Detenciones 1995-2004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Total</c:v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trendline>
            <c:name>Línea de Tendencia</c:nam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forward val="1"/>
            <c:dispRSqr val="0"/>
            <c:dispEq val="0"/>
          </c:trendline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373376"/>
        <c:axId val="134374912"/>
      </c:lineChart>
      <c:catAx>
        <c:axId val="13437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374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37491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666699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373376"/>
        <c:crosses val="autoZero"/>
        <c:crossBetween val="between"/>
        <c:majorUnit val="5000"/>
      </c:valAx>
      <c:dTable>
        <c:showHorzBorder val="1"/>
        <c:showVertBorder val="1"/>
        <c:showOutline val="1"/>
        <c:showKeys val="0"/>
        <c:spPr>
          <a:ln w="12700">
            <a:solidFill>
              <a:srgbClr val="666699"/>
            </a:solidFill>
            <a:prstDash val="solid"/>
          </a:ln>
        </c:spPr>
        <c:txPr>
          <a:bodyPr/>
          <a:lstStyle/>
          <a:p>
            <a:pPr rtl="0">
              <a:defRPr sz="175" b="1" i="0" u="none" strike="noStrik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CCFFCC"/>
        </a:solidFill>
        <a:ln w="12700">
          <a:solidFill>
            <a:srgbClr val="666699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50" b="1" i="0" u="none" strike="noStrike" baseline="0">
              <a:solidFill>
                <a:srgbClr val="666699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666699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LSD (Dosis)</a:t>
            </a:r>
          </a:p>
        </c:rich>
      </c:tx>
      <c:layout>
        <c:manualLayout>
          <c:xMode val="edge"/>
          <c:yMode val="edge"/>
          <c:x val="0.77215272932655576"/>
          <c:y val="1.8292682926829271E-2"/>
        </c:manualLayout>
      </c:layout>
      <c:overlay val="0"/>
      <c:spPr>
        <a:solidFill>
          <a:srgbClr val="FF9900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51"/>
      <c:rotY val="20"/>
      <c:depthPercent val="100"/>
      <c:rAngAx val="1"/>
    </c:view3D>
    <c:floor>
      <c:thickness val="0"/>
      <c:spPr>
        <a:solidFill>
          <a:schemeClr val="accent6">
            <a:lumMod val="60000"/>
            <a:lumOff val="40000"/>
          </a:schemeClr>
        </a:solidFill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4050658925443238E-2"/>
          <c:y val="0.17276469915416459"/>
          <c:w val="0.95316558793993467"/>
          <c:h val="0.713416581213079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'3.5.LSD'!$A$6</c:f>
              <c:strCache>
                <c:ptCount val="1"/>
                <c:pt idx="0">
                  <c:v>LSD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8.1374381256228978E-3"/>
                  <c:y val="-3.7260168795897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292468188311904E-2"/>
                  <c:y val="-3.69988050274203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228213561912355E-2"/>
                  <c:y val="-8.20610076179502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6007840792052891E-2"/>
                  <c:y val="-5.37070823464140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6099704309113259E-2"/>
                  <c:y val="-5.46459893732795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7457224492508056E-2"/>
                  <c:y val="-6.07968973390515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4595335393202432E-2"/>
                  <c:y val="-1.1467735740349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6375128741818665E-2"/>
                  <c:y val="-9.10419734118600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4357287617528821E-2"/>
                  <c:y val="-8.53765230565691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7824512442273829E-2"/>
                  <c:y val="-9.38773659390131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'3.5.LSD'!$B$5:$F$5</c:f>
              <c:numCache>
                <c:formatCode>0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'3.5.LSD'!$B$6:$F$6</c:f>
              <c:numCache>
                <c:formatCode>#,##0</c:formatCode>
                <c:ptCount val="5"/>
                <c:pt idx="0">
                  <c:v>9062</c:v>
                </c:pt>
                <c:pt idx="1">
                  <c:v>6867</c:v>
                </c:pt>
                <c:pt idx="2">
                  <c:v>4923</c:v>
                </c:pt>
                <c:pt idx="3">
                  <c:v>34078</c:v>
                </c:pt>
                <c:pt idx="4">
                  <c:v>1628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shape val="box"/>
        <c:axId val="134418432"/>
        <c:axId val="134419968"/>
        <c:axId val="0"/>
      </c:bar3DChart>
      <c:catAx>
        <c:axId val="13441843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419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41996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34418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chemeClr val="bg1">
          <a:lumMod val="75000"/>
        </a:schemeClr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40843890285386"/>
          <c:y val="7.8703703703703706E-2"/>
          <c:w val="0.71190785348448782"/>
          <c:h val="0.63730679498396026"/>
        </c:manualLayout>
      </c:layout>
      <c:lineChart>
        <c:grouping val="standard"/>
        <c:varyColors val="0"/>
        <c:ser>
          <c:idx val="0"/>
          <c:order val="0"/>
          <c:tx>
            <c:strRef>
              <c:f>'[1]Informe 1'!$A$2</c:f>
              <c:strCache>
                <c:ptCount val="1"/>
                <c:pt idx="0">
                  <c:v>Hombres</c:v>
                </c:pt>
              </c:strCache>
            </c:strRef>
          </c:tx>
          <c:marker>
            <c:symbol val="circle"/>
            <c:size val="4"/>
            <c:spPr>
              <a:solidFill>
                <a:schemeClr val="tx1"/>
              </a:solidFill>
            </c:spPr>
          </c:marker>
          <c:cat>
            <c:numRef>
              <c:f>'[1]Informe 1'!$B$1:$F$1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'[1]Informe 1'!$B$2:$F$2</c:f>
              <c:numCache>
                <c:formatCode>General</c:formatCode>
                <c:ptCount val="5"/>
                <c:pt idx="0">
                  <c:v>16522</c:v>
                </c:pt>
                <c:pt idx="1">
                  <c:v>15012</c:v>
                </c:pt>
                <c:pt idx="2">
                  <c:v>14644</c:v>
                </c:pt>
                <c:pt idx="3">
                  <c:v>20148</c:v>
                </c:pt>
                <c:pt idx="4">
                  <c:v>19316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'[1]Informe 1'!$A$3</c:f>
              <c:strCache>
                <c:ptCount val="1"/>
                <c:pt idx="0">
                  <c:v>Mujeres</c:v>
                </c:pt>
              </c:strCache>
            </c:strRef>
          </c:tx>
          <c:marker>
            <c:symbol val="star"/>
            <c:size val="4"/>
          </c:marker>
          <c:cat>
            <c:numRef>
              <c:f>'[1]Informe 1'!$B$1:$F$1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'[1]Informe 1'!$B$3:$F$3</c:f>
              <c:numCache>
                <c:formatCode>General</c:formatCode>
                <c:ptCount val="5"/>
                <c:pt idx="0">
                  <c:v>2877</c:v>
                </c:pt>
                <c:pt idx="1">
                  <c:v>2866</c:v>
                </c:pt>
                <c:pt idx="2">
                  <c:v>2632</c:v>
                </c:pt>
                <c:pt idx="3">
                  <c:v>3726</c:v>
                </c:pt>
                <c:pt idx="4">
                  <c:v>3562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88352"/>
        <c:axId val="101606528"/>
      </c:lineChart>
      <c:catAx>
        <c:axId val="10158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101606528"/>
        <c:crosses val="autoZero"/>
        <c:auto val="1"/>
        <c:lblAlgn val="ctr"/>
        <c:lblOffset val="100"/>
        <c:noMultiLvlLbl val="0"/>
      </c:catAx>
      <c:valAx>
        <c:axId val="101606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101588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753169489949872"/>
          <c:y val="0.85069732902468875"/>
          <c:w val="0.4456071497523349"/>
          <c:h val="6.9444679920382765E-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Denuncias 1995-2004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Total</c:v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trendline>
            <c:name>Línea de Tendencia</c:nam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forward val="1"/>
            <c:dispRSqr val="0"/>
            <c:dispEq val="0"/>
          </c:trendline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486272"/>
        <c:axId val="134516736"/>
      </c:lineChart>
      <c:catAx>
        <c:axId val="13448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516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516736"/>
        <c:scaling>
          <c:orientation val="minMax"/>
          <c:max val="1500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486272"/>
        <c:crosses val="autoZero"/>
        <c:crossBetween val="between"/>
        <c:majorUnit val="50000"/>
        <c:minorUnit val="20000"/>
      </c:valAx>
      <c:dTable>
        <c:showHorzBorder val="1"/>
        <c:showVertBorder val="1"/>
        <c:showOutline val="1"/>
        <c:showKeys val="0"/>
        <c:spPr>
          <a:ln w="12700">
            <a:solidFill>
              <a:srgbClr val="666699"/>
            </a:solidFill>
            <a:prstDash val="solid"/>
          </a:ln>
        </c:spPr>
        <c:txPr>
          <a:bodyPr/>
          <a:lstStyle/>
          <a:p>
            <a:pPr rtl="0">
              <a:defRPr sz="150" b="1" i="0" u="none" strike="noStrik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CCFFCC"/>
        </a:solidFill>
        <a:ln w="12700">
          <a:solidFill>
            <a:srgbClr val="666699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" b="1" i="0" u="none" strike="noStrike" baseline="0">
              <a:solidFill>
                <a:srgbClr val="666699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666699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portrait" verticalDpi="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Detenciones 1995-2004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Total</c:v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trendline>
            <c:name>Línea de Tendencia</c:nam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forward val="1"/>
            <c:dispRSqr val="0"/>
            <c:dispEq val="0"/>
          </c:trendline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25536"/>
        <c:axId val="134627328"/>
      </c:lineChart>
      <c:catAx>
        <c:axId val="13462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62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62732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666699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625536"/>
        <c:crosses val="autoZero"/>
        <c:crossBetween val="between"/>
        <c:majorUnit val="5000"/>
      </c:valAx>
      <c:dTable>
        <c:showHorzBorder val="1"/>
        <c:showVertBorder val="1"/>
        <c:showOutline val="1"/>
        <c:showKeys val="0"/>
        <c:spPr>
          <a:ln w="12700">
            <a:solidFill>
              <a:srgbClr val="666699"/>
            </a:solidFill>
            <a:prstDash val="solid"/>
          </a:ln>
        </c:spPr>
        <c:txPr>
          <a:bodyPr/>
          <a:lstStyle/>
          <a:p>
            <a:pPr rtl="0">
              <a:defRPr sz="175" b="1" i="0" u="none" strike="noStrik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CCFFCC"/>
        </a:solidFill>
        <a:ln w="12700">
          <a:solidFill>
            <a:srgbClr val="666699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50" b="1" i="0" u="none" strike="noStrike" baseline="0">
              <a:solidFill>
                <a:srgbClr val="666699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666699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50" b="1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Anfetamina (Uds)</a:t>
            </a:r>
          </a:p>
        </c:rich>
      </c:tx>
      <c:layout>
        <c:manualLayout>
          <c:xMode val="edge"/>
          <c:yMode val="edge"/>
          <c:x val="0.67173687414548477"/>
          <c:y val="1.6260162601626018E-2"/>
        </c:manualLayout>
      </c:layout>
      <c:overlay val="0"/>
      <c:spPr>
        <a:solidFill>
          <a:srgbClr val="FF9900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52"/>
      <c:rotY val="20"/>
      <c:depthPercent val="100"/>
      <c:rAngAx val="1"/>
    </c:view3D>
    <c:floor>
      <c:thickness val="0"/>
      <c:spPr>
        <a:solidFill>
          <a:schemeClr val="accent6">
            <a:lumMod val="60000"/>
            <a:lumOff val="40000"/>
          </a:schemeClr>
        </a:solidFill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4081133964458483E-2"/>
          <c:y val="0.17276469915416459"/>
          <c:w val="0.9531059337511989"/>
          <c:h val="0.7154491070854814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'3.6. Anfetamina uds'!$A$6</c:f>
              <c:strCache>
                <c:ptCount val="1"/>
                <c:pt idx="0">
                  <c:v>Anfetamina (uds)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248582045115083E-2"/>
                  <c:y val="-1.0173004289098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5028824818950863E-2"/>
                  <c:y val="-3.3432558735036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46905781264034E-2"/>
                  <c:y val="-7.89882209845720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820201657302343E-2"/>
                  <c:y val="-6.72812239933422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0967436104707443E-2"/>
                  <c:y val="-8.20636749674583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1820371312901477E-2"/>
                  <c:y val="-8.54031965516505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3801482989531252E-2"/>
                  <c:y val="-5.04795894415637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6343988370275009E-2"/>
                  <c:y val="-4.77909011373578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6774614199840991E-2"/>
                  <c:y val="-6.80787614962763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2.4387327059402747E-2"/>
                  <c:y val="-6.25093357232784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'3.6. Anfetamina uds'!$B$5:$F$5</c:f>
              <c:numCache>
                <c:formatCode>0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'3.6. Anfetamina uds'!$B$6:$F$6</c:f>
              <c:numCache>
                <c:formatCode>#,##0</c:formatCode>
                <c:ptCount val="5"/>
                <c:pt idx="0">
                  <c:v>96972</c:v>
                </c:pt>
                <c:pt idx="1">
                  <c:v>329390</c:v>
                </c:pt>
                <c:pt idx="2">
                  <c:v>191512</c:v>
                </c:pt>
                <c:pt idx="3">
                  <c:v>228456</c:v>
                </c:pt>
                <c:pt idx="4">
                  <c:v>506986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shape val="box"/>
        <c:axId val="134666496"/>
        <c:axId val="134672384"/>
        <c:axId val="0"/>
      </c:bar3DChart>
      <c:catAx>
        <c:axId val="13466649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672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6723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34666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chemeClr val="bg1">
          <a:lumMod val="75000"/>
        </a:schemeClr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339371980676328"/>
          <c:y val="0.23374458067393386"/>
          <c:w val="0.61733091787439609"/>
          <c:h val="0.6037670256399008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/>
              </a:solidFill>
            </c:spPr>
          </c:dPt>
          <c:dPt>
            <c:idx val="3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4.8668853893263343E-2"/>
                  <c:y val="0.13887066200058326"/>
                </c:manualLayout>
              </c:layout>
              <c:tx>
                <c:rich>
                  <a:bodyPr/>
                  <a:lstStyle/>
                  <a:p>
                    <a:r>
                      <a:rPr lang="en-US" sz="800" b="1"/>
                      <a:t>CNP</a:t>
                    </a:r>
                  </a:p>
                  <a:p>
                    <a:r>
                      <a:rPr lang="en-US" sz="800"/>
                      <a:t>245.021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5263560804899386E-2"/>
                  <c:y val="-9.1350247885680955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/>
                      <a:t>GC</a:t>
                    </a:r>
                  </a:p>
                  <a:p>
                    <a:r>
                      <a:rPr lang="en-US" sz="800"/>
                      <a:t>138.161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2436351706036744E-2"/>
                  <c:y val="-9.3458369787109946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/>
                      <a:t>MOSSOS</a:t>
                    </a:r>
                  </a:p>
                  <a:p>
                    <a:r>
                      <a:rPr lang="en-US" sz="800"/>
                      <a:t>14.419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7744969378828162E-3"/>
                  <c:y val="-9.0716316710411193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/>
                      <a:t>ERTZAINTZA </a:t>
                    </a:r>
                  </a:p>
                  <a:p>
                    <a:r>
                      <a:rPr lang="en-US" sz="800"/>
                      <a:t>1.319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5323928258967627E-2"/>
                  <c:y val="-8.9558909303003795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/>
                      <a:t>FORAL</a:t>
                    </a:r>
                  </a:p>
                  <a:p>
                    <a:r>
                      <a:rPr lang="en-US" sz="800"/>
                      <a:t>2.369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'[2]Informe 1'!$B$1:$F$1</c:f>
              <c:strCache>
                <c:ptCount val="5"/>
                <c:pt idx="0">
                  <c:v>Cuerpo Nacional de Policía</c:v>
                </c:pt>
                <c:pt idx="1">
                  <c:v>Guardia Civil</c:v>
                </c:pt>
                <c:pt idx="2">
                  <c:v>Mossos d'Esquadra</c:v>
                </c:pt>
                <c:pt idx="3">
                  <c:v>Ertzaintza</c:v>
                </c:pt>
                <c:pt idx="4">
                  <c:v>Policía Foral de Navarra</c:v>
                </c:pt>
              </c:strCache>
            </c:strRef>
          </c:cat>
          <c:val>
            <c:numRef>
              <c:f>'[2]Informe 1'!$B$2:$F$2</c:f>
              <c:numCache>
                <c:formatCode>General</c:formatCode>
                <c:ptCount val="5"/>
                <c:pt idx="0">
                  <c:v>245021</c:v>
                </c:pt>
                <c:pt idx="1">
                  <c:v>138161</c:v>
                </c:pt>
                <c:pt idx="2">
                  <c:v>14419</c:v>
                </c:pt>
                <c:pt idx="3">
                  <c:v>1319</c:v>
                </c:pt>
                <c:pt idx="4">
                  <c:v>2369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cat>
            <c:strRef>
              <c:f>'[2]Informe 1'!$B$1:$F$1</c:f>
              <c:strCache>
                <c:ptCount val="5"/>
                <c:pt idx="0">
                  <c:v>Cuerpo Nacional de Policía</c:v>
                </c:pt>
                <c:pt idx="1">
                  <c:v>Guardia Civil</c:v>
                </c:pt>
                <c:pt idx="2">
                  <c:v>Mossos d'Esquadra</c:v>
                </c:pt>
                <c:pt idx="3">
                  <c:v>Ertzaintza</c:v>
                </c:pt>
                <c:pt idx="4">
                  <c:v>Policía Foral de Navarra</c:v>
                </c:pt>
              </c:strCache>
            </c:strRef>
          </c:cat>
          <c:val>
            <c:numRef>
              <c:f>'[2]Informe 1'!$B$3:$F$3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763912422339613"/>
          <c:y val="0.10816796326246325"/>
          <c:w val="0.65038107578324866"/>
          <c:h val="0.67923675957296947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6.9232864879231873E-2"/>
                  <c:y val="2.658788715878281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5.6964184856639753E-2"/>
                  <c:y val="-4.893655534437505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8.9489351805707759E-2"/>
                  <c:y val="-6.2419577612768416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0, O1%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'[3]Informe 1'!$A$2:$A$3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'[3]Informe 1'!$G$2:$G$3</c:f>
              <c:numCache>
                <c:formatCode>General</c:formatCode>
                <c:ptCount val="2"/>
                <c:pt idx="0">
                  <c:v>94.84</c:v>
                </c:pt>
                <c:pt idx="1">
                  <c:v>5.15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161113414156574"/>
          <c:y val="0.84028062703663142"/>
          <c:w val="0.51006794985441661"/>
          <c:h val="9.0278083896497593E-2"/>
        </c:manualLayout>
      </c:layout>
      <c:overlay val="0"/>
      <c:txPr>
        <a:bodyPr/>
        <a:lstStyle/>
        <a:p>
          <a:pPr rtl="0">
            <a:defRPr sz="8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30581066460961"/>
          <c:y val="0.11158573928258968"/>
          <c:w val="0.70572697590250388"/>
          <c:h val="0.67058253135024792"/>
        </c:manualLayout>
      </c:layout>
      <c:lineChart>
        <c:grouping val="standard"/>
        <c:varyColors val="0"/>
        <c:ser>
          <c:idx val="0"/>
          <c:order val="0"/>
          <c:tx>
            <c:strRef>
              <c:f>'[3]Informe 1'!$A$2</c:f>
              <c:strCache>
                <c:ptCount val="1"/>
                <c:pt idx="0">
                  <c:v>Hombres</c:v>
                </c:pt>
              </c:strCache>
            </c:strRef>
          </c:tx>
          <c:marker>
            <c:symbol val="circle"/>
            <c:size val="4"/>
            <c:spPr>
              <a:solidFill>
                <a:schemeClr val="tx1"/>
              </a:solidFill>
            </c:spPr>
          </c:marker>
          <c:cat>
            <c:numRef>
              <c:f>'[3]Informe 1'!$B$1:$F$1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'[3]Informe 1'!$B$2:$F$2</c:f>
              <c:numCache>
                <c:formatCode>General</c:formatCode>
                <c:ptCount val="5"/>
                <c:pt idx="0">
                  <c:v>335125</c:v>
                </c:pt>
                <c:pt idx="1">
                  <c:v>304007</c:v>
                </c:pt>
                <c:pt idx="2">
                  <c:v>357047</c:v>
                </c:pt>
                <c:pt idx="3">
                  <c:v>353441</c:v>
                </c:pt>
                <c:pt idx="4">
                  <c:v>380596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'[3]Informe 1'!$A$3</c:f>
              <c:strCache>
                <c:ptCount val="1"/>
                <c:pt idx="0">
                  <c:v>Mujeres</c:v>
                </c:pt>
              </c:strCache>
            </c:strRef>
          </c:tx>
          <c:marker>
            <c:symbol val="star"/>
            <c:size val="4"/>
          </c:marker>
          <c:cat>
            <c:numRef>
              <c:f>'[3]Informe 1'!$B$1:$F$1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'[3]Informe 1'!$B$3:$F$3</c:f>
              <c:numCache>
                <c:formatCode>General</c:formatCode>
                <c:ptCount val="5"/>
                <c:pt idx="0">
                  <c:v>16695</c:v>
                </c:pt>
                <c:pt idx="1">
                  <c:v>15444</c:v>
                </c:pt>
                <c:pt idx="2">
                  <c:v>17971</c:v>
                </c:pt>
                <c:pt idx="3">
                  <c:v>18953</c:v>
                </c:pt>
                <c:pt idx="4">
                  <c:v>20666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'[3]Informe 1'!$A$4</c:f>
              <c:strCache>
                <c:ptCount val="1"/>
                <c:pt idx="0">
                  <c:v>No consta</c:v>
                </c:pt>
              </c:strCache>
            </c:strRef>
          </c:tx>
          <c:marker>
            <c:symbol val="triangle"/>
            <c:size val="4"/>
            <c:spPr>
              <a:solidFill>
                <a:schemeClr val="tx1"/>
              </a:solidFill>
            </c:spPr>
          </c:marker>
          <c:cat>
            <c:numRef>
              <c:f>'[3]Informe 1'!$B$1:$F$1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'[3]Informe 1'!$B$4:$F$4</c:f>
              <c:numCache>
                <c:formatCode>General</c:formatCode>
                <c:ptCount val="5"/>
                <c:pt idx="0">
                  <c:v>107</c:v>
                </c:pt>
                <c:pt idx="1">
                  <c:v>23</c:v>
                </c:pt>
                <c:pt idx="2">
                  <c:v>1</c:v>
                </c:pt>
                <c:pt idx="3">
                  <c:v>25</c:v>
                </c:pt>
                <c:pt idx="4">
                  <c:v>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123264"/>
        <c:axId val="108125184"/>
      </c:lineChart>
      <c:catAx>
        <c:axId val="10812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108125184"/>
        <c:crosses val="autoZero"/>
        <c:auto val="1"/>
        <c:lblAlgn val="ctr"/>
        <c:lblOffset val="100"/>
        <c:noMultiLvlLbl val="0"/>
      </c:catAx>
      <c:valAx>
        <c:axId val="108125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108123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374030134555496"/>
          <c:y val="0.89310344827586208"/>
          <c:w val="0.59959468606033661"/>
          <c:h val="7.586206896551724E-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Denuncias 1995-2004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Total</c:v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trendline>
            <c:name>Línea de Tendencia</c:nam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forward val="1"/>
            <c:dispRSqr val="0"/>
            <c:dispEq val="0"/>
          </c:trendline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75712"/>
        <c:axId val="107881600"/>
      </c:lineChart>
      <c:catAx>
        <c:axId val="10787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7881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881600"/>
        <c:scaling>
          <c:orientation val="minMax"/>
          <c:max val="1500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666699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Denuncias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7875712"/>
        <c:crosses val="autoZero"/>
        <c:crossBetween val="between"/>
        <c:majorUnit val="50000"/>
        <c:minorUnit val="20000"/>
      </c:valAx>
      <c:dTable>
        <c:showHorzBorder val="1"/>
        <c:showVertBorder val="1"/>
        <c:showOutline val="1"/>
        <c:showKeys val="0"/>
        <c:spPr>
          <a:ln w="12700">
            <a:solidFill>
              <a:srgbClr val="666699"/>
            </a:solidFill>
            <a:prstDash val="solid"/>
          </a:ln>
        </c:spPr>
        <c:txPr>
          <a:bodyPr/>
          <a:lstStyle/>
          <a:p>
            <a:pPr rtl="0">
              <a:defRPr sz="150" b="1" i="0" u="none" strike="noStrik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CCFFCC"/>
        </a:solidFill>
        <a:ln w="12700">
          <a:solidFill>
            <a:srgbClr val="666699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" b="1" i="0" u="none" strike="noStrike" baseline="0">
              <a:solidFill>
                <a:srgbClr val="666699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666699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portrait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Detenciones 1995-2004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Total</c:v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trendline>
            <c:name>Línea de Tendencia</c:nam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forward val="1"/>
            <c:dispRSqr val="0"/>
            <c:dispEq val="0"/>
          </c:trendline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29600"/>
        <c:axId val="107931136"/>
      </c:lineChart>
      <c:catAx>
        <c:axId val="10792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7931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93113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666699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7929600"/>
        <c:crosses val="autoZero"/>
        <c:crossBetween val="between"/>
        <c:majorUnit val="5000"/>
      </c:valAx>
      <c:dTable>
        <c:showHorzBorder val="1"/>
        <c:showVertBorder val="1"/>
        <c:showOutline val="1"/>
        <c:showKeys val="0"/>
        <c:spPr>
          <a:ln w="12700">
            <a:solidFill>
              <a:srgbClr val="666699"/>
            </a:solidFill>
            <a:prstDash val="solid"/>
          </a:ln>
        </c:spPr>
        <c:txPr>
          <a:bodyPr/>
          <a:lstStyle/>
          <a:p>
            <a:pPr rtl="0">
              <a:defRPr sz="175" b="1" i="0" u="none" strike="noStrik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CCFFCC"/>
        </a:solidFill>
        <a:ln w="12700">
          <a:solidFill>
            <a:srgbClr val="666699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50" b="1" i="0" u="none" strike="noStrike" baseline="0">
              <a:solidFill>
                <a:srgbClr val="666699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666699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DETENCIONES</a:t>
            </a:r>
          </a:p>
        </c:rich>
      </c:tx>
      <c:layout>
        <c:manualLayout>
          <c:xMode val="edge"/>
          <c:yMode val="edge"/>
          <c:x val="0.61946985609099747"/>
          <c:y val="2.2448979591836733E-2"/>
        </c:manualLayout>
      </c:layout>
      <c:overlay val="0"/>
      <c:spPr>
        <a:solidFill>
          <a:srgbClr val="FF9900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19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3438801098109638E-2"/>
          <c:y val="0.17346969026223494"/>
          <c:w val="0.8938065511570229"/>
          <c:h val="0.78775647577909036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'2.1 Detenciones'!$A$6</c:f>
              <c:strCache>
                <c:ptCount val="1"/>
                <c:pt idx="0">
                  <c:v>decomisos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0.10478148196077257"/>
                  <c:y val="1.02094381059510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0234461842712139"/>
                  <c:y val="5.008302533611870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0171101399935628"/>
                  <c:y val="3.3826128876747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9.6646668544213304E-2"/>
                  <c:y val="4.22254976559948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9.8262553780673459E-2"/>
                  <c:y val="3.70257947026992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1004461278623358"/>
                  <c:y val="3.18335208098987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10080449014669619"/>
                  <c:y val="6.229578445551449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10120267046265234"/>
                  <c:y val="-1.25823557769564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0.10436239717822883"/>
                  <c:y val="2.9838234506400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6.7845114493431682E-2"/>
                  <c:y val="1.10316567571910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'2.1 Detenciones'!$B$5:$F$5</c:f>
              <c:numCache>
                <c:formatCode>0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'2.1 Detenciones'!$B$6:$F$6</c:f>
              <c:numCache>
                <c:formatCode>#,##0</c:formatCode>
                <c:ptCount val="5"/>
                <c:pt idx="0">
                  <c:v>19399</c:v>
                </c:pt>
                <c:pt idx="1">
                  <c:v>17878</c:v>
                </c:pt>
                <c:pt idx="2">
                  <c:v>17276</c:v>
                </c:pt>
                <c:pt idx="3">
                  <c:v>23874</c:v>
                </c:pt>
                <c:pt idx="4">
                  <c:v>22878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shape val="box"/>
        <c:axId val="108048384"/>
        <c:axId val="108049920"/>
        <c:axId val="0"/>
      </c:bar3DChart>
      <c:catAx>
        <c:axId val="108048384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8049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04992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1080483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chemeClr val="bg1">
          <a:lumMod val="75000"/>
        </a:schemeClr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3</xdr:row>
      <xdr:rowOff>657225</xdr:rowOff>
    </xdr:from>
    <xdr:to>
      <xdr:col>8</xdr:col>
      <xdr:colOff>28575</xdr:colOff>
      <xdr:row>3</xdr:row>
      <xdr:rowOff>3238500</xdr:rowOff>
    </xdr:to>
    <xdr:graphicFrame macro="">
      <xdr:nvGraphicFramePr>
        <xdr:cNvPr id="104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0</xdr:rowOff>
    </xdr:from>
    <xdr:to>
      <xdr:col>6</xdr:col>
      <xdr:colOff>152400</xdr:colOff>
      <xdr:row>0</xdr:row>
      <xdr:rowOff>0</xdr:rowOff>
    </xdr:to>
    <xdr:graphicFrame macro="">
      <xdr:nvGraphicFramePr>
        <xdr:cNvPr id="4506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6</xdr:col>
      <xdr:colOff>19050</xdr:colOff>
      <xdr:row>0</xdr:row>
      <xdr:rowOff>0</xdr:rowOff>
    </xdr:to>
    <xdr:graphicFrame macro="">
      <xdr:nvGraphicFramePr>
        <xdr:cNvPr id="4506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12</xdr:row>
      <xdr:rowOff>28575</xdr:rowOff>
    </xdr:from>
    <xdr:to>
      <xdr:col>7</xdr:col>
      <xdr:colOff>66675</xdr:colOff>
      <xdr:row>34</xdr:row>
      <xdr:rowOff>85725</xdr:rowOff>
    </xdr:to>
    <xdr:graphicFrame macro="">
      <xdr:nvGraphicFramePr>
        <xdr:cNvPr id="45062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0</xdr:rowOff>
    </xdr:from>
    <xdr:to>
      <xdr:col>6</xdr:col>
      <xdr:colOff>152400</xdr:colOff>
      <xdr:row>0</xdr:row>
      <xdr:rowOff>0</xdr:rowOff>
    </xdr:to>
    <xdr:graphicFrame macro="">
      <xdr:nvGraphicFramePr>
        <xdr:cNvPr id="4608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6</xdr:col>
      <xdr:colOff>19050</xdr:colOff>
      <xdr:row>0</xdr:row>
      <xdr:rowOff>0</xdr:rowOff>
    </xdr:to>
    <xdr:graphicFrame macro="">
      <xdr:nvGraphicFramePr>
        <xdr:cNvPr id="4608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</xdr:row>
      <xdr:rowOff>9525</xdr:rowOff>
    </xdr:from>
    <xdr:to>
      <xdr:col>7</xdr:col>
      <xdr:colOff>381000</xdr:colOff>
      <xdr:row>31</xdr:row>
      <xdr:rowOff>66675</xdr:rowOff>
    </xdr:to>
    <xdr:graphicFrame macro="">
      <xdr:nvGraphicFramePr>
        <xdr:cNvPr id="4608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0</xdr:rowOff>
    </xdr:from>
    <xdr:to>
      <xdr:col>6</xdr:col>
      <xdr:colOff>152400</xdr:colOff>
      <xdr:row>0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6</xdr:col>
      <xdr:colOff>19050</xdr:colOff>
      <xdr:row>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</xdr:row>
      <xdr:rowOff>9525</xdr:rowOff>
    </xdr:from>
    <xdr:to>
      <xdr:col>7</xdr:col>
      <xdr:colOff>381000</xdr:colOff>
      <xdr:row>31</xdr:row>
      <xdr:rowOff>66675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0</xdr:rowOff>
    </xdr:from>
    <xdr:to>
      <xdr:col>6</xdr:col>
      <xdr:colOff>152400</xdr:colOff>
      <xdr:row>0</xdr:row>
      <xdr:rowOff>0</xdr:rowOff>
    </xdr:to>
    <xdr:graphicFrame macro="">
      <xdr:nvGraphicFramePr>
        <xdr:cNvPr id="4813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6</xdr:col>
      <xdr:colOff>19050</xdr:colOff>
      <xdr:row>0</xdr:row>
      <xdr:rowOff>0</xdr:rowOff>
    </xdr:to>
    <xdr:graphicFrame macro="">
      <xdr:nvGraphicFramePr>
        <xdr:cNvPr id="4813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</xdr:row>
      <xdr:rowOff>28575</xdr:rowOff>
    </xdr:from>
    <xdr:to>
      <xdr:col>7</xdr:col>
      <xdr:colOff>66675</xdr:colOff>
      <xdr:row>31</xdr:row>
      <xdr:rowOff>85725</xdr:rowOff>
    </xdr:to>
    <xdr:graphicFrame macro="">
      <xdr:nvGraphicFramePr>
        <xdr:cNvPr id="48134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</xdr:row>
      <xdr:rowOff>171450</xdr:rowOff>
    </xdr:from>
    <xdr:to>
      <xdr:col>4</xdr:col>
      <xdr:colOff>247650</xdr:colOff>
      <xdr:row>4</xdr:row>
      <xdr:rowOff>2914650</xdr:rowOff>
    </xdr:to>
    <xdr:graphicFrame macro="">
      <xdr:nvGraphicFramePr>
        <xdr:cNvPr id="1843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371475</xdr:colOff>
      <xdr:row>4</xdr:row>
      <xdr:rowOff>171450</xdr:rowOff>
    </xdr:from>
    <xdr:to>
      <xdr:col>12</xdr:col>
      <xdr:colOff>0</xdr:colOff>
      <xdr:row>4</xdr:row>
      <xdr:rowOff>2914650</xdr:rowOff>
    </xdr:to>
    <xdr:graphicFrame macro="">
      <xdr:nvGraphicFramePr>
        <xdr:cNvPr id="18440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3</xdr:row>
      <xdr:rowOff>628650</xdr:rowOff>
    </xdr:from>
    <xdr:to>
      <xdr:col>9</xdr:col>
      <xdr:colOff>247650</xdr:colOff>
      <xdr:row>5</xdr:row>
      <xdr:rowOff>95250</xdr:rowOff>
    </xdr:to>
    <xdr:graphicFrame macro="">
      <xdr:nvGraphicFramePr>
        <xdr:cNvPr id="21508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</xdr:row>
      <xdr:rowOff>152400</xdr:rowOff>
    </xdr:from>
    <xdr:to>
      <xdr:col>4</xdr:col>
      <xdr:colOff>28575</xdr:colOff>
      <xdr:row>5</xdr:row>
      <xdr:rowOff>2895600</xdr:rowOff>
    </xdr:to>
    <xdr:graphicFrame macro="">
      <xdr:nvGraphicFramePr>
        <xdr:cNvPr id="2253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209550</xdr:colOff>
      <xdr:row>5</xdr:row>
      <xdr:rowOff>161925</xdr:rowOff>
    </xdr:from>
    <xdr:to>
      <xdr:col>11</xdr:col>
      <xdr:colOff>314325</xdr:colOff>
      <xdr:row>5</xdr:row>
      <xdr:rowOff>2924175</xdr:rowOff>
    </xdr:to>
    <xdr:graphicFrame macro="">
      <xdr:nvGraphicFramePr>
        <xdr:cNvPr id="22536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0</xdr:rowOff>
    </xdr:from>
    <xdr:to>
      <xdr:col>6</xdr:col>
      <xdr:colOff>152400</xdr:colOff>
      <xdr:row>0</xdr:row>
      <xdr:rowOff>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6</xdr:col>
      <xdr:colOff>19050</xdr:colOff>
      <xdr:row>0</xdr:row>
      <xdr:rowOff>0</xdr:rowOff>
    </xdr:to>
    <xdr:graphicFrame macro="">
      <xdr:nvGraphicFramePr>
        <xdr:cNvPr id="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</xdr:colOff>
      <xdr:row>10</xdr:row>
      <xdr:rowOff>28575</xdr:rowOff>
    </xdr:from>
    <xdr:to>
      <xdr:col>12</xdr:col>
      <xdr:colOff>323851</xdr:colOff>
      <xdr:row>32</xdr:row>
      <xdr:rowOff>76200</xdr:rowOff>
    </xdr:to>
    <xdr:graphicFrame macro="">
      <xdr:nvGraphicFramePr>
        <xdr:cNvPr id="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19050</xdr:colOff>
      <xdr:row>0</xdr:row>
      <xdr:rowOff>0</xdr:rowOff>
    </xdr:to>
    <xdr:graphicFrame macro="">
      <xdr:nvGraphicFramePr>
        <xdr:cNvPr id="4096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7</xdr:row>
      <xdr:rowOff>85725</xdr:rowOff>
    </xdr:from>
    <xdr:to>
      <xdr:col>17</xdr:col>
      <xdr:colOff>257175</xdr:colOff>
      <xdr:row>29</xdr:row>
      <xdr:rowOff>133350</xdr:rowOff>
    </xdr:to>
    <xdr:graphicFrame macro="">
      <xdr:nvGraphicFramePr>
        <xdr:cNvPr id="4096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0</xdr:rowOff>
    </xdr:from>
    <xdr:to>
      <xdr:col>6</xdr:col>
      <xdr:colOff>152400</xdr:colOff>
      <xdr:row>0</xdr:row>
      <xdr:rowOff>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6</xdr:col>
      <xdr:colOff>19050</xdr:colOff>
      <xdr:row>0</xdr:row>
      <xdr:rowOff>0</xdr:rowOff>
    </xdr:to>
    <xdr:graphicFrame macro="">
      <xdr:nvGraphicFramePr>
        <xdr:cNvPr id="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</xdr:colOff>
      <xdr:row>10</xdr:row>
      <xdr:rowOff>28575</xdr:rowOff>
    </xdr:from>
    <xdr:to>
      <xdr:col>12</xdr:col>
      <xdr:colOff>323851</xdr:colOff>
      <xdr:row>32</xdr:row>
      <xdr:rowOff>76200</xdr:rowOff>
    </xdr:to>
    <xdr:graphicFrame macro="">
      <xdr:nvGraphicFramePr>
        <xdr:cNvPr id="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0</xdr:rowOff>
    </xdr:from>
    <xdr:to>
      <xdr:col>6</xdr:col>
      <xdr:colOff>152400</xdr:colOff>
      <xdr:row>0</xdr:row>
      <xdr:rowOff>0</xdr:rowOff>
    </xdr:to>
    <xdr:graphicFrame macro="">
      <xdr:nvGraphicFramePr>
        <xdr:cNvPr id="4301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6</xdr:col>
      <xdr:colOff>19050</xdr:colOff>
      <xdr:row>0</xdr:row>
      <xdr:rowOff>0</xdr:rowOff>
    </xdr:to>
    <xdr:graphicFrame macro="">
      <xdr:nvGraphicFramePr>
        <xdr:cNvPr id="4301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561975</xdr:colOff>
      <xdr:row>8</xdr:row>
      <xdr:rowOff>133350</xdr:rowOff>
    </xdr:from>
    <xdr:to>
      <xdr:col>8</xdr:col>
      <xdr:colOff>142875</xdr:colOff>
      <xdr:row>31</xdr:row>
      <xdr:rowOff>28575</xdr:rowOff>
    </xdr:to>
    <xdr:graphicFrame macro="">
      <xdr:nvGraphicFramePr>
        <xdr:cNvPr id="4301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0</xdr:rowOff>
    </xdr:from>
    <xdr:to>
      <xdr:col>6</xdr:col>
      <xdr:colOff>152400</xdr:colOff>
      <xdr:row>0</xdr:row>
      <xdr:rowOff>0</xdr:rowOff>
    </xdr:to>
    <xdr:graphicFrame macro="">
      <xdr:nvGraphicFramePr>
        <xdr:cNvPr id="4403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6</xdr:col>
      <xdr:colOff>19050</xdr:colOff>
      <xdr:row>0</xdr:row>
      <xdr:rowOff>0</xdr:rowOff>
    </xdr:to>
    <xdr:graphicFrame macro="">
      <xdr:nvGraphicFramePr>
        <xdr:cNvPr id="4403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10</xdr:row>
      <xdr:rowOff>47625</xdr:rowOff>
    </xdr:from>
    <xdr:to>
      <xdr:col>8</xdr:col>
      <xdr:colOff>76200</xdr:colOff>
      <xdr:row>32</xdr:row>
      <xdr:rowOff>104775</xdr:rowOff>
    </xdr:to>
    <xdr:graphicFrame macro="">
      <xdr:nvGraphicFramePr>
        <xdr:cNvPr id="4403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2%20DETENCIONES.%20EVOLUCION%20POR%20SEX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.2%20DENUNCIAS.%20DISTRIBUCION%20POR%20CUERP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.2.2%20DENUNCIAS.%20EVOLUCION%20POR%20SEX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Sheet01"/>
      <sheetName val="HiddenSheet12"/>
      <sheetName val="Informe 1"/>
    </sheetNames>
    <sheetDataSet>
      <sheetData sheetId="0"/>
      <sheetData sheetId="1">
        <row r="2">
          <cell r="A2" t="str">
            <v>Mujeres</v>
          </cell>
          <cell r="B2">
            <v>3212</v>
          </cell>
        </row>
        <row r="3">
          <cell r="A3" t="str">
            <v>Hombres</v>
          </cell>
          <cell r="B3">
            <v>17417</v>
          </cell>
        </row>
      </sheetData>
      <sheetData sheetId="2">
        <row r="1">
          <cell r="B1">
            <v>2009</v>
          </cell>
          <cell r="C1">
            <v>2010</v>
          </cell>
          <cell r="D1">
            <v>2011</v>
          </cell>
          <cell r="E1">
            <v>2012</v>
          </cell>
          <cell r="F1">
            <v>2013</v>
          </cell>
        </row>
        <row r="2">
          <cell r="A2" t="str">
            <v>Hombres</v>
          </cell>
          <cell r="B2">
            <v>16522</v>
          </cell>
          <cell r="C2">
            <v>15012</v>
          </cell>
          <cell r="D2">
            <v>14644</v>
          </cell>
          <cell r="E2">
            <v>20148</v>
          </cell>
          <cell r="F2">
            <v>19316</v>
          </cell>
        </row>
        <row r="3">
          <cell r="A3" t="str">
            <v>Mujeres</v>
          </cell>
          <cell r="B3">
            <v>2877</v>
          </cell>
          <cell r="C3">
            <v>2866</v>
          </cell>
          <cell r="D3">
            <v>2632</v>
          </cell>
          <cell r="E3">
            <v>3726</v>
          </cell>
          <cell r="F3">
            <v>3562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Sheet01"/>
      <sheetName val="Informe 1"/>
    </sheetNames>
    <sheetDataSet>
      <sheetData sheetId="0"/>
      <sheetData sheetId="1">
        <row r="1">
          <cell r="B1" t="str">
            <v>Cuerpo Nacional de Policía</v>
          </cell>
          <cell r="C1" t="str">
            <v>Guardia Civil</v>
          </cell>
          <cell r="D1" t="str">
            <v>Mossos d'Esquadra</v>
          </cell>
          <cell r="E1" t="str">
            <v>Ertzaintza</v>
          </cell>
          <cell r="F1" t="str">
            <v>Policía Foral de Navarra</v>
          </cell>
        </row>
        <row r="2">
          <cell r="B2">
            <v>245021</v>
          </cell>
          <cell r="C2">
            <v>138161</v>
          </cell>
          <cell r="D2">
            <v>14419</v>
          </cell>
          <cell r="E2">
            <v>1319</v>
          </cell>
          <cell r="F2">
            <v>2369</v>
          </cell>
        </row>
        <row r="3">
          <cell r="B3" t="str">
            <v>61,05%</v>
          </cell>
          <cell r="C3" t="str">
            <v>34,42%</v>
          </cell>
          <cell r="D3" t="str">
            <v>3,59%</v>
          </cell>
          <cell r="E3" t="str">
            <v>0,34%</v>
          </cell>
          <cell r="F3" t="str">
            <v>0,60%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Sheet01"/>
      <sheetName val="HiddenSheet12"/>
      <sheetName val="Informe 1"/>
    </sheetNames>
    <sheetDataSet>
      <sheetData sheetId="0"/>
      <sheetData sheetId="1"/>
      <sheetData sheetId="2">
        <row r="1">
          <cell r="B1">
            <v>2009</v>
          </cell>
          <cell r="C1">
            <v>2010</v>
          </cell>
          <cell r="D1">
            <v>2011</v>
          </cell>
          <cell r="E1">
            <v>2012</v>
          </cell>
          <cell r="F1">
            <v>2013</v>
          </cell>
        </row>
        <row r="2">
          <cell r="A2" t="str">
            <v>Hombres</v>
          </cell>
          <cell r="B2">
            <v>335125</v>
          </cell>
          <cell r="C2">
            <v>304007</v>
          </cell>
          <cell r="D2">
            <v>357047</v>
          </cell>
          <cell r="E2">
            <v>353441</v>
          </cell>
          <cell r="F2">
            <v>380596</v>
          </cell>
          <cell r="G2">
            <v>94.84</v>
          </cell>
        </row>
        <row r="3">
          <cell r="A3" t="str">
            <v>Mujeres</v>
          </cell>
          <cell r="B3">
            <v>16695</v>
          </cell>
          <cell r="C3">
            <v>15444</v>
          </cell>
          <cell r="D3">
            <v>17971</v>
          </cell>
          <cell r="E3">
            <v>18953</v>
          </cell>
          <cell r="F3">
            <v>20666</v>
          </cell>
          <cell r="G3">
            <v>5.15</v>
          </cell>
        </row>
        <row r="4">
          <cell r="A4" t="str">
            <v>No consta</v>
          </cell>
          <cell r="B4">
            <v>107</v>
          </cell>
          <cell r="C4">
            <v>23</v>
          </cell>
          <cell r="D4">
            <v>1</v>
          </cell>
          <cell r="E4">
            <v>25</v>
          </cell>
          <cell r="F4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baseColWidth="10" defaultColWidth="8.85546875" defaultRowHeight="12.75" x14ac:dyDescent="0.2"/>
  <sheetData>
    <row r="1" spans="1:2" x14ac:dyDescent="0.2">
      <c r="B1" t="s">
        <v>4</v>
      </c>
    </row>
    <row r="2" spans="1:2" x14ac:dyDescent="0.2">
      <c r="A2" t="s">
        <v>2</v>
      </c>
      <c r="B2">
        <v>504</v>
      </c>
    </row>
    <row r="3" spans="1:2" x14ac:dyDescent="0.2">
      <c r="A3" t="s">
        <v>1</v>
      </c>
      <c r="B3">
        <v>8762</v>
      </c>
    </row>
    <row r="4" spans="1:2" x14ac:dyDescent="0.2">
      <c r="A4" t="s">
        <v>0</v>
      </c>
      <c r="B4">
        <v>11363</v>
      </c>
    </row>
  </sheetData>
  <pageMargins left="0.78431372549019618" right="0.78431372549019618" top="0.98039215686274517" bottom="0.98039215686274517" header="0.50980392156862753" footer="0.50980392156862753"/>
  <pageSetup paperSize="0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L16" sqref="L16"/>
    </sheetView>
  </sheetViews>
  <sheetFormatPr baseColWidth="10" defaultRowHeight="12.75" x14ac:dyDescent="0.2"/>
  <cols>
    <col min="1" max="1" width="8.7109375" customWidth="1"/>
    <col min="2" max="6" width="7.5703125" bestFit="1" customWidth="1"/>
    <col min="7" max="15" width="6.5703125" bestFit="1" customWidth="1"/>
    <col min="16" max="21" width="5" bestFit="1" customWidth="1"/>
  </cols>
  <sheetData>
    <row r="1" spans="1:6" ht="13.5" thickBot="1" x14ac:dyDescent="0.25"/>
    <row r="2" spans="1:6" ht="21.75" thickTop="1" thickBot="1" x14ac:dyDescent="0.35">
      <c r="A2" s="29" t="s">
        <v>82</v>
      </c>
      <c r="B2" s="26"/>
    </row>
    <row r="3" spans="1:6" ht="14.25" thickTop="1" thickBot="1" x14ac:dyDescent="0.25"/>
    <row r="4" spans="1:6" ht="14.25" thickTop="1" thickBot="1" x14ac:dyDescent="0.25">
      <c r="A4" s="41" t="s">
        <v>88</v>
      </c>
      <c r="B4" s="42"/>
      <c r="C4" s="42"/>
      <c r="D4" s="42"/>
      <c r="E4" s="42"/>
      <c r="F4" s="43"/>
    </row>
    <row r="5" spans="1:6" ht="13.5" thickTop="1" x14ac:dyDescent="0.2">
      <c r="A5" s="28"/>
      <c r="B5" s="37">
        <v>2009</v>
      </c>
      <c r="C5" s="37">
        <v>2010</v>
      </c>
      <c r="D5" s="37">
        <v>2011</v>
      </c>
      <c r="E5" s="36">
        <v>2012</v>
      </c>
      <c r="F5" s="36">
        <v>2013</v>
      </c>
    </row>
    <row r="6" spans="1:6" ht="13.5" thickBot="1" x14ac:dyDescent="0.25">
      <c r="A6" s="27" t="s">
        <v>87</v>
      </c>
      <c r="B6" s="35">
        <v>25349</v>
      </c>
      <c r="C6" s="35">
        <v>25241</v>
      </c>
      <c r="D6" s="35">
        <v>16609</v>
      </c>
      <c r="E6" s="34">
        <v>20754</v>
      </c>
      <c r="F6" s="34">
        <v>26701</v>
      </c>
    </row>
    <row r="7" spans="1:6" ht="13.5" thickTop="1" x14ac:dyDescent="0.2"/>
  </sheetData>
  <mergeCells count="1">
    <mergeCell ref="A4:F4"/>
  </mergeCells>
  <pageMargins left="0.75" right="0.75" top="1" bottom="1" header="0" footer="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E6" sqref="E6"/>
    </sheetView>
  </sheetViews>
  <sheetFormatPr baseColWidth="10" defaultRowHeight="12.75" x14ac:dyDescent="0.2"/>
  <cols>
    <col min="1" max="1" width="8.7109375" customWidth="1"/>
    <col min="2" max="13" width="7.5703125" bestFit="1" customWidth="1"/>
    <col min="14" max="14" width="11.140625" bestFit="1" customWidth="1"/>
    <col min="15" max="15" width="11.7109375" customWidth="1"/>
    <col min="16" max="21" width="5" bestFit="1" customWidth="1"/>
  </cols>
  <sheetData>
    <row r="1" spans="1:6" ht="13.5" thickBot="1" x14ac:dyDescent="0.25"/>
    <row r="2" spans="1:6" ht="21.75" thickTop="1" thickBot="1" x14ac:dyDescent="0.35">
      <c r="A2" s="29" t="s">
        <v>82</v>
      </c>
      <c r="B2" s="26"/>
    </row>
    <row r="3" spans="1:6" ht="14.25" thickTop="1" thickBot="1" x14ac:dyDescent="0.25"/>
    <row r="4" spans="1:6" ht="14.25" thickTop="1" thickBot="1" x14ac:dyDescent="0.25">
      <c r="A4" s="41" t="s">
        <v>90</v>
      </c>
      <c r="B4" s="42"/>
      <c r="C4" s="42"/>
      <c r="D4" s="42"/>
      <c r="E4" s="42"/>
      <c r="F4" s="43"/>
    </row>
    <row r="5" spans="1:6" ht="13.5" thickTop="1" x14ac:dyDescent="0.2">
      <c r="A5" s="28"/>
      <c r="B5" s="37">
        <v>2009</v>
      </c>
      <c r="C5" s="37">
        <v>2010</v>
      </c>
      <c r="D5" s="37">
        <v>2011</v>
      </c>
      <c r="E5" s="36">
        <v>2012</v>
      </c>
      <c r="F5" s="36">
        <v>2013</v>
      </c>
    </row>
    <row r="6" spans="1:6" ht="13.5" thickBot="1" x14ac:dyDescent="0.25">
      <c r="A6" s="27" t="s">
        <v>89</v>
      </c>
      <c r="B6" s="35">
        <v>444581</v>
      </c>
      <c r="C6" s="35">
        <v>384315</v>
      </c>
      <c r="D6" s="35">
        <v>355904</v>
      </c>
      <c r="E6" s="34">
        <v>327199</v>
      </c>
      <c r="F6" s="34">
        <v>319257</v>
      </c>
    </row>
    <row r="7" spans="1:6" ht="13.5" thickTop="1" x14ac:dyDescent="0.2"/>
  </sheetData>
  <mergeCells count="1">
    <mergeCell ref="A4:F4"/>
  </mergeCells>
  <pageMargins left="0.75" right="0.75" top="1" bottom="1" header="0" footer="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opLeftCell="A4" workbookViewId="0">
      <selection activeCell="I10" sqref="I10"/>
    </sheetView>
  </sheetViews>
  <sheetFormatPr baseColWidth="10" defaultRowHeight="12.75" x14ac:dyDescent="0.2"/>
  <cols>
    <col min="1" max="1" width="13.5703125" customWidth="1"/>
    <col min="2" max="2" width="7.5703125" bestFit="1" customWidth="1"/>
    <col min="3" max="3" width="9.28515625" customWidth="1"/>
    <col min="4" max="4" width="9.140625" bestFit="1" customWidth="1"/>
    <col min="5" max="15" width="7.5703125" bestFit="1" customWidth="1"/>
    <col min="16" max="21" width="5" bestFit="1" customWidth="1"/>
  </cols>
  <sheetData>
    <row r="1" spans="1:21" x14ac:dyDescent="0.2">
      <c r="A1" s="44" t="s">
        <v>93</v>
      </c>
      <c r="B1" s="44"/>
      <c r="C1" s="44"/>
      <c r="D1" s="44"/>
      <c r="E1" s="44"/>
      <c r="F1" s="44"/>
    </row>
    <row r="2" spans="1:21" x14ac:dyDescent="0.2">
      <c r="A2" s="33"/>
      <c r="B2" s="32">
        <v>2000</v>
      </c>
      <c r="C2" s="32">
        <v>2001</v>
      </c>
      <c r="D2" s="32">
        <v>2002</v>
      </c>
      <c r="E2" s="32">
        <v>2003</v>
      </c>
      <c r="F2" s="32">
        <v>2004</v>
      </c>
      <c r="G2" s="32">
        <v>2005</v>
      </c>
      <c r="H2" s="32">
        <v>2006</v>
      </c>
      <c r="I2" s="32">
        <v>2007</v>
      </c>
      <c r="J2" s="32">
        <v>2008</v>
      </c>
      <c r="K2" s="32">
        <v>2009</v>
      </c>
      <c r="L2" s="32">
        <v>2010</v>
      </c>
      <c r="M2" s="32">
        <v>2011</v>
      </c>
      <c r="N2" s="32">
        <v>2012</v>
      </c>
      <c r="O2" s="32">
        <v>2013</v>
      </c>
      <c r="P2" s="32">
        <v>2014</v>
      </c>
      <c r="Q2" s="32">
        <v>2015</v>
      </c>
      <c r="R2" s="32">
        <v>2016</v>
      </c>
      <c r="S2" s="32">
        <v>2017</v>
      </c>
      <c r="T2" s="32">
        <v>2018</v>
      </c>
      <c r="U2" s="32">
        <v>2019</v>
      </c>
    </row>
    <row r="3" spans="1:21" x14ac:dyDescent="0.2">
      <c r="A3" s="31" t="s">
        <v>11</v>
      </c>
      <c r="B3" s="30">
        <v>891591</v>
      </c>
      <c r="C3" s="30">
        <v>860172</v>
      </c>
      <c r="D3" s="30">
        <v>1396593</v>
      </c>
      <c r="E3" s="30">
        <v>772805</v>
      </c>
      <c r="F3" s="30">
        <v>796861</v>
      </c>
      <c r="G3" s="30">
        <v>572914</v>
      </c>
      <c r="H3" s="30">
        <v>481695</v>
      </c>
      <c r="I3" s="30">
        <v>490644</v>
      </c>
      <c r="J3" s="30">
        <v>534906</v>
      </c>
      <c r="K3" s="30">
        <v>404334</v>
      </c>
      <c r="L3" s="30">
        <v>634628</v>
      </c>
      <c r="M3" s="30">
        <v>182973</v>
      </c>
      <c r="N3" s="30">
        <v>279652</v>
      </c>
      <c r="O3" s="30">
        <v>154732</v>
      </c>
    </row>
    <row r="4" spans="1:21" ht="13.5" thickBot="1" x14ac:dyDescent="0.25"/>
    <row r="5" spans="1:21" ht="21.75" thickTop="1" thickBot="1" x14ac:dyDescent="0.35">
      <c r="A5" s="29" t="s">
        <v>82</v>
      </c>
      <c r="B5" s="26"/>
    </row>
    <row r="6" spans="1:21" ht="14.25" thickTop="1" thickBot="1" x14ac:dyDescent="0.25"/>
    <row r="7" spans="1:21" ht="14.25" thickTop="1" thickBot="1" x14ac:dyDescent="0.25">
      <c r="A7" s="41" t="s">
        <v>92</v>
      </c>
      <c r="B7" s="42"/>
      <c r="C7" s="42"/>
      <c r="D7" s="42"/>
      <c r="E7" s="42"/>
      <c r="F7" s="43"/>
    </row>
    <row r="8" spans="1:21" ht="13.5" thickTop="1" x14ac:dyDescent="0.2">
      <c r="A8" s="28"/>
      <c r="B8" s="37">
        <v>2009</v>
      </c>
      <c r="C8" s="37">
        <v>2010</v>
      </c>
      <c r="D8" s="37">
        <v>2011</v>
      </c>
      <c r="E8" s="36">
        <v>2012</v>
      </c>
      <c r="F8" s="36">
        <v>2013</v>
      </c>
    </row>
    <row r="9" spans="1:21" ht="13.5" thickBot="1" x14ac:dyDescent="0.25">
      <c r="A9" s="27" t="s">
        <v>91</v>
      </c>
      <c r="B9" s="35">
        <v>404334</v>
      </c>
      <c r="C9" s="35">
        <v>634628</v>
      </c>
      <c r="D9" s="35">
        <v>182973</v>
      </c>
      <c r="E9" s="34">
        <v>279652</v>
      </c>
      <c r="F9" s="34">
        <v>154732</v>
      </c>
    </row>
    <row r="10" spans="1:21" ht="13.5" thickTop="1" x14ac:dyDescent="0.2"/>
  </sheetData>
  <mergeCells count="2">
    <mergeCell ref="A1:F1"/>
    <mergeCell ref="A7:F7"/>
  </mergeCells>
  <pageMargins left="0.75" right="0.75" top="1" bottom="1" header="0" footer="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I12" sqref="I12"/>
    </sheetView>
  </sheetViews>
  <sheetFormatPr baseColWidth="10" defaultRowHeight="12.75" x14ac:dyDescent="0.2"/>
  <cols>
    <col min="1" max="1" width="8.7109375" customWidth="1"/>
    <col min="2" max="3" width="7.5703125" bestFit="1" customWidth="1"/>
    <col min="4" max="4" width="9.140625" bestFit="1" customWidth="1"/>
    <col min="5" max="6" width="7.5703125" bestFit="1" customWidth="1"/>
    <col min="7" max="7" width="5" bestFit="1" customWidth="1"/>
    <col min="8" max="8" width="7.5703125" bestFit="1" customWidth="1"/>
    <col min="9" max="9" width="5.5703125" bestFit="1" customWidth="1"/>
    <col min="10" max="21" width="5" bestFit="1" customWidth="1"/>
  </cols>
  <sheetData>
    <row r="1" spans="1:6" ht="13.5" thickBot="1" x14ac:dyDescent="0.25"/>
    <row r="2" spans="1:6" ht="21.75" thickTop="1" thickBot="1" x14ac:dyDescent="0.35">
      <c r="A2" s="29" t="s">
        <v>82</v>
      </c>
      <c r="B2" s="26"/>
    </row>
    <row r="3" spans="1:6" ht="14.25" thickTop="1" thickBot="1" x14ac:dyDescent="0.25"/>
    <row r="4" spans="1:6" ht="14.25" thickTop="1" thickBot="1" x14ac:dyDescent="0.25">
      <c r="A4" s="41" t="s">
        <v>95</v>
      </c>
      <c r="B4" s="42"/>
      <c r="C4" s="42"/>
      <c r="D4" s="42"/>
      <c r="E4" s="42"/>
      <c r="F4" s="43"/>
    </row>
    <row r="5" spans="1:6" ht="13.5" thickTop="1" x14ac:dyDescent="0.2">
      <c r="A5" s="28"/>
      <c r="B5" s="37">
        <v>2009</v>
      </c>
      <c r="C5" s="37">
        <v>2010</v>
      </c>
      <c r="D5" s="37">
        <v>2011</v>
      </c>
      <c r="E5" s="36">
        <v>2012</v>
      </c>
      <c r="F5" s="36">
        <v>2013</v>
      </c>
    </row>
    <row r="6" spans="1:6" ht="13.5" thickBot="1" x14ac:dyDescent="0.25">
      <c r="A6" s="27" t="s">
        <v>94</v>
      </c>
      <c r="B6" s="35">
        <v>300</v>
      </c>
      <c r="C6" s="35">
        <v>233</v>
      </c>
      <c r="D6" s="35">
        <v>413</v>
      </c>
      <c r="E6" s="34">
        <v>282</v>
      </c>
      <c r="F6" s="34">
        <v>291</v>
      </c>
    </row>
    <row r="7" spans="1:6" ht="13.5" thickTop="1" x14ac:dyDescent="0.2"/>
  </sheetData>
  <mergeCells count="1">
    <mergeCell ref="A4:F4"/>
  </mergeCells>
  <pageMargins left="0.75" right="0.75" top="1" bottom="1" header="0" footer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S27" sqref="S27"/>
    </sheetView>
  </sheetViews>
  <sheetFormatPr baseColWidth="10" defaultRowHeight="12.75" x14ac:dyDescent="0.2"/>
  <cols>
    <col min="1" max="1" width="8.7109375" customWidth="1"/>
    <col min="2" max="3" width="7.5703125" bestFit="1" customWidth="1"/>
    <col min="4" max="4" width="9.140625" bestFit="1" customWidth="1"/>
    <col min="5" max="6" width="7.5703125" bestFit="1" customWidth="1"/>
    <col min="7" max="7" width="5" bestFit="1" customWidth="1"/>
    <col min="8" max="8" width="7.5703125" bestFit="1" customWidth="1"/>
    <col min="9" max="9" width="5.5703125" bestFit="1" customWidth="1"/>
    <col min="10" max="21" width="5" bestFit="1" customWidth="1"/>
  </cols>
  <sheetData>
    <row r="1" spans="1:6" ht="13.5" thickBot="1" x14ac:dyDescent="0.25"/>
    <row r="2" spans="1:6" ht="21.75" thickTop="1" thickBot="1" x14ac:dyDescent="0.35">
      <c r="A2" s="29" t="s">
        <v>82</v>
      </c>
      <c r="B2" s="26"/>
    </row>
    <row r="3" spans="1:6" ht="14.25" thickTop="1" thickBot="1" x14ac:dyDescent="0.25"/>
    <row r="4" spans="1:6" ht="14.25" thickTop="1" thickBot="1" x14ac:dyDescent="0.25">
      <c r="A4" s="41" t="s">
        <v>95</v>
      </c>
      <c r="B4" s="42"/>
      <c r="C4" s="42"/>
      <c r="D4" s="42"/>
      <c r="E4" s="42"/>
      <c r="F4" s="43"/>
    </row>
    <row r="5" spans="1:6" ht="13.5" thickTop="1" x14ac:dyDescent="0.2">
      <c r="A5" s="28"/>
      <c r="B5" s="37">
        <v>2009</v>
      </c>
      <c r="C5" s="37">
        <v>2010</v>
      </c>
      <c r="D5" s="37">
        <v>2011</v>
      </c>
      <c r="E5" s="36">
        <v>2012</v>
      </c>
      <c r="F5" s="36">
        <v>2013</v>
      </c>
    </row>
    <row r="6" spans="1:6" ht="13.5" thickBot="1" x14ac:dyDescent="0.25">
      <c r="A6" s="27" t="s">
        <v>97</v>
      </c>
      <c r="B6" s="35">
        <v>9062</v>
      </c>
      <c r="C6" s="35">
        <v>6867</v>
      </c>
      <c r="D6" s="35">
        <v>4923</v>
      </c>
      <c r="E6" s="34">
        <v>34078</v>
      </c>
      <c r="F6" s="34">
        <v>1628</v>
      </c>
    </row>
    <row r="7" spans="1:6" ht="13.5" thickTop="1" x14ac:dyDescent="0.2"/>
  </sheetData>
  <mergeCells count="1">
    <mergeCell ref="A4:F4"/>
  </mergeCells>
  <pageMargins left="0.75" right="0.75" top="1" bottom="1" header="0" footer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N20" sqref="N20"/>
    </sheetView>
  </sheetViews>
  <sheetFormatPr baseColWidth="10" defaultRowHeight="12.75" x14ac:dyDescent="0.2"/>
  <cols>
    <col min="1" max="1" width="16.7109375" customWidth="1"/>
    <col min="2" max="2" width="7.5703125" bestFit="1" customWidth="1"/>
    <col min="3" max="3" width="9.28515625" customWidth="1"/>
    <col min="4" max="4" width="9.140625" bestFit="1" customWidth="1"/>
    <col min="5" max="15" width="7.5703125" bestFit="1" customWidth="1"/>
    <col min="16" max="21" width="5" bestFit="1" customWidth="1"/>
  </cols>
  <sheetData>
    <row r="1" spans="1:6" ht="13.5" thickBot="1" x14ac:dyDescent="0.25"/>
    <row r="2" spans="1:6" ht="21.75" thickTop="1" thickBot="1" x14ac:dyDescent="0.35">
      <c r="A2" s="29" t="s">
        <v>82</v>
      </c>
      <c r="B2" s="26"/>
    </row>
    <row r="3" spans="1:6" ht="14.25" thickTop="1" thickBot="1" x14ac:dyDescent="0.25"/>
    <row r="4" spans="1:6" ht="14.25" thickTop="1" thickBot="1" x14ac:dyDescent="0.25">
      <c r="A4" s="41" t="s">
        <v>96</v>
      </c>
      <c r="B4" s="42"/>
      <c r="C4" s="42"/>
      <c r="D4" s="42"/>
      <c r="E4" s="42"/>
      <c r="F4" s="43"/>
    </row>
    <row r="5" spans="1:6" ht="13.5" thickTop="1" x14ac:dyDescent="0.2">
      <c r="A5" s="28"/>
      <c r="B5" s="37">
        <v>2009</v>
      </c>
      <c r="C5" s="37">
        <v>2010</v>
      </c>
      <c r="D5" s="37">
        <v>2011</v>
      </c>
      <c r="E5" s="36">
        <v>2012</v>
      </c>
      <c r="F5" s="36">
        <v>2013</v>
      </c>
    </row>
    <row r="6" spans="1:6" ht="13.5" thickBot="1" x14ac:dyDescent="0.25">
      <c r="A6" s="27" t="s">
        <v>98</v>
      </c>
      <c r="B6" s="35">
        <v>96972</v>
      </c>
      <c r="C6" s="35">
        <v>329390</v>
      </c>
      <c r="D6" s="35">
        <v>191512</v>
      </c>
      <c r="E6" s="34">
        <v>228456</v>
      </c>
      <c r="F6" s="34">
        <v>506986</v>
      </c>
    </row>
    <row r="7" spans="1:6" ht="13.5" thickTop="1" x14ac:dyDescent="0.2"/>
  </sheetData>
  <mergeCells count="1">
    <mergeCell ref="A4:F4"/>
  </mergeCells>
  <pageMargins left="0.75" right="0.75" top="1" bottom="1" header="0" footer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J6" sqref="J6"/>
    </sheetView>
  </sheetViews>
  <sheetFormatPr baseColWidth="10" defaultColWidth="8.85546875" defaultRowHeight="12.75" x14ac:dyDescent="0.2"/>
  <cols>
    <col min="1" max="1" width="14.28515625" customWidth="1"/>
    <col min="2" max="5" width="10" customWidth="1"/>
    <col min="6" max="6" width="10.28515625" customWidth="1"/>
    <col min="7" max="7" width="10" customWidth="1"/>
    <col min="8" max="8" width="10.28515625" customWidth="1"/>
    <col min="9" max="9" width="4.7109375" customWidth="1"/>
  </cols>
  <sheetData>
    <row r="1" spans="1:9" s="1" customFormat="1" ht="41.45" customHeight="1" x14ac:dyDescent="0.2">
      <c r="A1" s="8" t="s">
        <v>17</v>
      </c>
      <c r="B1" s="8" t="s">
        <v>12</v>
      </c>
      <c r="C1" s="8" t="s">
        <v>13</v>
      </c>
      <c r="D1" s="8" t="s">
        <v>14</v>
      </c>
      <c r="E1" s="8" t="s">
        <v>18</v>
      </c>
      <c r="F1" s="8" t="s">
        <v>15</v>
      </c>
      <c r="G1" s="8" t="s">
        <v>16</v>
      </c>
      <c r="H1" s="8" t="s">
        <v>11</v>
      </c>
    </row>
    <row r="2" spans="1:9" s="1" customFormat="1" ht="22.5" customHeight="1" x14ac:dyDescent="0.2">
      <c r="A2" s="6" t="s">
        <v>11</v>
      </c>
      <c r="B2" s="3">
        <v>11363</v>
      </c>
      <c r="C2" s="3">
        <v>8762</v>
      </c>
      <c r="D2" s="3">
        <v>504</v>
      </c>
      <c r="E2" s="3">
        <v>1931</v>
      </c>
      <c r="F2" s="3">
        <v>233</v>
      </c>
      <c r="G2" s="3">
        <v>85</v>
      </c>
      <c r="H2" s="4">
        <f>B2+C2+D2+E2+F2+G2</f>
        <v>22878</v>
      </c>
      <c r="I2" s="2"/>
    </row>
    <row r="3" spans="1:9" s="1" customFormat="1" ht="22.5" customHeight="1" x14ac:dyDescent="0.2">
      <c r="A3" s="6" t="s">
        <v>3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5">
        <v>100</v>
      </c>
    </row>
    <row r="4" spans="1:9" s="1" customFormat="1" ht="299.10000000000002" customHeight="1" x14ac:dyDescent="0.2"/>
  </sheetData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ignoredErrors>
    <ignoredError sqref="B3:G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O5" sqref="O5"/>
    </sheetView>
  </sheetViews>
  <sheetFormatPr baseColWidth="10" defaultColWidth="8.85546875" defaultRowHeight="12.75" x14ac:dyDescent="0.2"/>
  <cols>
    <col min="1" max="1" width="11.140625" customWidth="1"/>
    <col min="2" max="7" width="10.28515625" customWidth="1"/>
    <col min="8" max="8" width="11.28515625" customWidth="1"/>
    <col min="9" max="9" width="5.140625" customWidth="1"/>
  </cols>
  <sheetData>
    <row r="1" spans="1:8" s="10" customFormat="1" ht="27.6" customHeight="1" x14ac:dyDescent="0.2">
      <c r="A1" s="9" t="s">
        <v>19</v>
      </c>
      <c r="B1" s="9">
        <v>2009</v>
      </c>
      <c r="C1" s="9">
        <v>2010</v>
      </c>
      <c r="D1" s="9">
        <v>2011</v>
      </c>
      <c r="E1" s="9">
        <v>2012</v>
      </c>
      <c r="F1" s="9">
        <v>2013</v>
      </c>
      <c r="G1" s="8" t="s">
        <v>20</v>
      </c>
      <c r="H1" s="8" t="s">
        <v>21</v>
      </c>
    </row>
    <row r="2" spans="1:8" s="10" customFormat="1" ht="22.5" customHeight="1" x14ac:dyDescent="0.2">
      <c r="A2" s="6" t="s">
        <v>22</v>
      </c>
      <c r="B2" s="3">
        <v>16522</v>
      </c>
      <c r="C2" s="3">
        <v>15012</v>
      </c>
      <c r="D2" s="3">
        <v>14644</v>
      </c>
      <c r="E2" s="3">
        <v>20148</v>
      </c>
      <c r="F2" s="3">
        <v>19316</v>
      </c>
      <c r="G2" s="11">
        <v>84.429686363856703</v>
      </c>
      <c r="H2" s="7" t="s">
        <v>23</v>
      </c>
    </row>
    <row r="3" spans="1:8" s="10" customFormat="1" ht="22.5" customHeight="1" x14ac:dyDescent="0.2">
      <c r="A3" s="6" t="s">
        <v>24</v>
      </c>
      <c r="B3" s="3">
        <v>2877</v>
      </c>
      <c r="C3" s="3">
        <v>2866</v>
      </c>
      <c r="D3" s="3">
        <v>2632</v>
      </c>
      <c r="E3" s="3">
        <v>3726</v>
      </c>
      <c r="F3" s="3">
        <v>3562</v>
      </c>
      <c r="G3" s="11">
        <v>15.570313636143293</v>
      </c>
      <c r="H3" s="7" t="s">
        <v>25</v>
      </c>
    </row>
    <row r="4" spans="1:8" s="10" customFormat="1" ht="22.5" customHeight="1" x14ac:dyDescent="0.2">
      <c r="A4" s="6" t="s">
        <v>11</v>
      </c>
      <c r="B4" s="4">
        <v>19399</v>
      </c>
      <c r="C4" s="4">
        <v>17878</v>
      </c>
      <c r="D4" s="4">
        <v>17276</v>
      </c>
      <c r="E4" s="4">
        <f>SUM(E2:E3)</f>
        <v>23874</v>
      </c>
      <c r="F4" s="4">
        <f>SUM(F2:F3)</f>
        <v>22878</v>
      </c>
      <c r="G4" s="12">
        <v>100</v>
      </c>
      <c r="H4" s="7" t="s">
        <v>26</v>
      </c>
    </row>
    <row r="5" spans="1:8" s="10" customFormat="1" ht="268.35000000000002" customHeight="1" x14ac:dyDescent="0.2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N4" sqref="N4"/>
    </sheetView>
  </sheetViews>
  <sheetFormatPr baseColWidth="10" defaultColWidth="8.85546875" defaultRowHeight="12.75" x14ac:dyDescent="0.2"/>
  <cols>
    <col min="1" max="1" width="14.28515625" customWidth="1"/>
    <col min="2" max="6" width="11.42578125" customWidth="1"/>
    <col min="7" max="7" width="12.7109375" customWidth="1"/>
    <col min="8" max="8" width="4.7109375" customWidth="1"/>
  </cols>
  <sheetData>
    <row r="1" spans="1:7" s="10" customFormat="1" ht="33" customHeight="1" x14ac:dyDescent="0.2">
      <c r="A1" s="8" t="s">
        <v>27</v>
      </c>
      <c r="B1" s="8" t="s">
        <v>12</v>
      </c>
      <c r="C1" s="8" t="s">
        <v>13</v>
      </c>
      <c r="D1" s="8" t="s">
        <v>18</v>
      </c>
      <c r="E1" s="8" t="s">
        <v>15</v>
      </c>
      <c r="F1" s="8" t="s">
        <v>28</v>
      </c>
      <c r="G1" s="8" t="s">
        <v>11</v>
      </c>
    </row>
    <row r="2" spans="1:7" s="10" customFormat="1" ht="22.5" customHeight="1" x14ac:dyDescent="0.2">
      <c r="A2" s="6" t="s">
        <v>11</v>
      </c>
      <c r="B2" s="3">
        <v>245021</v>
      </c>
      <c r="C2" s="3">
        <v>138161</v>
      </c>
      <c r="D2" s="3">
        <v>14419</v>
      </c>
      <c r="E2" s="3">
        <v>1319</v>
      </c>
      <c r="F2" s="3">
        <v>2369</v>
      </c>
      <c r="G2" s="5">
        <f>SUM(B2:F2)</f>
        <v>401289</v>
      </c>
    </row>
    <row r="3" spans="1:7" s="10" customFormat="1" ht="22.5" customHeight="1" x14ac:dyDescent="0.2">
      <c r="A3" s="6" t="s">
        <v>3</v>
      </c>
      <c r="B3" s="7" t="s">
        <v>29</v>
      </c>
      <c r="C3" s="7" t="s">
        <v>30</v>
      </c>
      <c r="D3" s="7" t="s">
        <v>31</v>
      </c>
      <c r="E3" s="7" t="s">
        <v>32</v>
      </c>
      <c r="F3" s="7" t="s">
        <v>33</v>
      </c>
      <c r="G3" s="7">
        <v>100</v>
      </c>
    </row>
    <row r="4" spans="1:7" s="10" customFormat="1" ht="244.35" customHeight="1" x14ac:dyDescent="0.2"/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O6" sqref="O6"/>
    </sheetView>
  </sheetViews>
  <sheetFormatPr baseColWidth="10" defaultColWidth="8.85546875" defaultRowHeight="12.75" x14ac:dyDescent="0.2"/>
  <cols>
    <col min="1" max="1" width="11.28515625" customWidth="1"/>
    <col min="2" max="7" width="10.7109375" customWidth="1"/>
    <col min="8" max="8" width="12.7109375" customWidth="1"/>
    <col min="9" max="9" width="6.140625" customWidth="1"/>
  </cols>
  <sheetData>
    <row r="1" spans="1:11" s="10" customFormat="1" ht="25.5" customHeight="1" x14ac:dyDescent="0.2">
      <c r="A1" s="9" t="s">
        <v>34</v>
      </c>
      <c r="B1" s="9">
        <v>2009</v>
      </c>
      <c r="C1" s="9">
        <v>2010</v>
      </c>
      <c r="D1" s="9">
        <v>2011</v>
      </c>
      <c r="E1" s="9">
        <v>2012</v>
      </c>
      <c r="F1" s="9">
        <v>2013</v>
      </c>
      <c r="G1" s="8" t="s">
        <v>20</v>
      </c>
      <c r="H1" s="8" t="s">
        <v>35</v>
      </c>
    </row>
    <row r="2" spans="1:11" s="10" customFormat="1" ht="22.5" customHeight="1" x14ac:dyDescent="0.2">
      <c r="A2" s="6" t="s">
        <v>22</v>
      </c>
      <c r="B2" s="13">
        <v>335125</v>
      </c>
      <c r="C2" s="13">
        <v>304007</v>
      </c>
      <c r="D2" s="13">
        <v>357047</v>
      </c>
      <c r="E2" s="13">
        <v>353441</v>
      </c>
      <c r="F2" s="13">
        <v>380596</v>
      </c>
      <c r="G2" s="14">
        <v>94.84</v>
      </c>
      <c r="H2" s="14">
        <v>7.68</v>
      </c>
      <c r="K2" s="10">
        <v>1</v>
      </c>
    </row>
    <row r="3" spans="1:11" s="10" customFormat="1" ht="22.5" customHeight="1" x14ac:dyDescent="0.2">
      <c r="A3" s="6" t="s">
        <v>24</v>
      </c>
      <c r="B3" s="13">
        <v>16695</v>
      </c>
      <c r="C3" s="13">
        <v>15444</v>
      </c>
      <c r="D3" s="13">
        <v>17971</v>
      </c>
      <c r="E3" s="13">
        <v>18953</v>
      </c>
      <c r="F3" s="13">
        <v>20666</v>
      </c>
      <c r="G3" s="14">
        <v>5.15</v>
      </c>
      <c r="H3" s="14">
        <v>9.0399999999999991</v>
      </c>
    </row>
    <row r="4" spans="1:11" s="10" customFormat="1" ht="22.5" customHeight="1" x14ac:dyDescent="0.2">
      <c r="A4" s="6" t="s">
        <v>36</v>
      </c>
      <c r="B4" s="13">
        <v>107</v>
      </c>
      <c r="C4" s="13">
        <v>23</v>
      </c>
      <c r="D4" s="13">
        <v>1</v>
      </c>
      <c r="E4" s="13">
        <v>25</v>
      </c>
      <c r="F4" s="13">
        <v>27</v>
      </c>
      <c r="G4" s="14">
        <v>7.0462600017746129E-3</v>
      </c>
      <c r="H4" s="14">
        <v>8.0000000000000071</v>
      </c>
    </row>
    <row r="5" spans="1:11" s="10" customFormat="1" ht="22.5" customHeight="1" x14ac:dyDescent="0.2">
      <c r="A5" s="6" t="s">
        <v>11</v>
      </c>
      <c r="B5" s="15">
        <v>351927</v>
      </c>
      <c r="C5" s="15">
        <v>319474</v>
      </c>
      <c r="D5" s="15">
        <v>375019</v>
      </c>
      <c r="E5" s="15">
        <f>SUM(E2:E4)</f>
        <v>372419</v>
      </c>
      <c r="F5" s="15">
        <f>SUM(F2:F4)</f>
        <v>401289</v>
      </c>
      <c r="G5" s="16">
        <v>100</v>
      </c>
      <c r="H5" s="14">
        <v>7.75</v>
      </c>
    </row>
    <row r="6" spans="1:11" s="10" customFormat="1" ht="271.35000000000002" customHeight="1" x14ac:dyDescent="0.2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opLeftCell="A16" workbookViewId="0">
      <selection activeCell="G62" sqref="G62"/>
    </sheetView>
  </sheetViews>
  <sheetFormatPr baseColWidth="10" defaultColWidth="9.140625" defaultRowHeight="12" x14ac:dyDescent="0.2"/>
  <cols>
    <col min="1" max="1" width="44.140625" style="24" customWidth="1"/>
    <col min="2" max="4" width="15.140625" style="25" customWidth="1"/>
    <col min="5" max="5" width="5" style="25" customWidth="1"/>
    <col min="6" max="16384" width="9.140625" style="25"/>
  </cols>
  <sheetData>
    <row r="1" spans="1:4" s="17" customFormat="1" ht="30" customHeight="1" x14ac:dyDescent="0.2">
      <c r="A1" s="8" t="s">
        <v>37</v>
      </c>
      <c r="B1" s="8">
        <v>2012</v>
      </c>
      <c r="C1" s="8">
        <v>2013</v>
      </c>
      <c r="D1" s="8" t="s">
        <v>38</v>
      </c>
    </row>
    <row r="2" spans="1:4" s="17" customFormat="1" ht="22.5" customHeight="1" x14ac:dyDescent="0.2">
      <c r="A2" s="18" t="s">
        <v>99</v>
      </c>
      <c r="B2" s="3">
        <v>3242</v>
      </c>
      <c r="C2" s="3">
        <v>53131</v>
      </c>
      <c r="D2" s="11">
        <f>C2*100/B2-100</f>
        <v>1538.8340530536707</v>
      </c>
    </row>
    <row r="3" spans="1:4" s="17" customFormat="1" ht="22.5" customHeight="1" x14ac:dyDescent="0.2">
      <c r="A3" s="18" t="s">
        <v>100</v>
      </c>
      <c r="B3" s="3">
        <v>327198568</v>
      </c>
      <c r="C3" s="3">
        <v>319257081</v>
      </c>
      <c r="D3" s="11">
        <f>C3*100/B3-100</f>
        <v>-2.4271154511898771</v>
      </c>
    </row>
    <row r="4" spans="1:4" s="17" customFormat="1" ht="22.5" customHeight="1" x14ac:dyDescent="0.2">
      <c r="A4" s="18" t="s">
        <v>101</v>
      </c>
      <c r="B4" s="3">
        <v>12524519</v>
      </c>
      <c r="C4" s="3">
        <v>16297752</v>
      </c>
      <c r="D4" s="11">
        <f>C4*100/B4-100</f>
        <v>30.126769738622301</v>
      </c>
    </row>
    <row r="5" spans="1:4" s="17" customFormat="1" ht="22.5" customHeight="1" x14ac:dyDescent="0.2">
      <c r="A5" s="18" t="s">
        <v>102</v>
      </c>
      <c r="B5" s="3">
        <v>21687</v>
      </c>
      <c r="C5" s="3">
        <v>25473</v>
      </c>
      <c r="D5" s="11">
        <f>C5*100/B5-100</f>
        <v>17.45746299626505</v>
      </c>
    </row>
    <row r="6" spans="1:4" s="17" customFormat="1" ht="22.5" customHeight="1" x14ac:dyDescent="0.2">
      <c r="A6" s="18" t="s">
        <v>103</v>
      </c>
      <c r="B6" s="3">
        <v>217</v>
      </c>
      <c r="C6" s="3">
        <v>88</v>
      </c>
      <c r="D6" s="11">
        <f>C6*100/B6-100</f>
        <v>-59.447004608294932</v>
      </c>
    </row>
    <row r="7" spans="1:4" s="22" customFormat="1" ht="15" customHeight="1" x14ac:dyDescent="0.2">
      <c r="A7" s="19"/>
      <c r="B7" s="20"/>
      <c r="C7" s="20"/>
      <c r="D7" s="21"/>
    </row>
    <row r="8" spans="1:4" s="17" customFormat="1" ht="30" customHeight="1" x14ac:dyDescent="0.2">
      <c r="A8" s="8" t="s">
        <v>39</v>
      </c>
      <c r="B8" s="8">
        <v>2012</v>
      </c>
      <c r="C8" s="8">
        <v>2013</v>
      </c>
      <c r="D8" s="8" t="s">
        <v>38</v>
      </c>
    </row>
    <row r="9" spans="1:4" s="17" customFormat="1" ht="22.5" customHeight="1" x14ac:dyDescent="0.2">
      <c r="A9" s="18" t="s">
        <v>104</v>
      </c>
      <c r="B9" s="3">
        <v>14176</v>
      </c>
      <c r="C9" s="3">
        <v>33</v>
      </c>
      <c r="D9" s="11">
        <f>C9*100/B9-100</f>
        <v>-99.767212189616259</v>
      </c>
    </row>
    <row r="10" spans="1:4" s="17" customFormat="1" ht="22.5" customHeight="1" x14ac:dyDescent="0.2">
      <c r="A10" s="18" t="s">
        <v>105</v>
      </c>
      <c r="B10" s="3">
        <v>20753682</v>
      </c>
      <c r="C10" s="3">
        <v>26701311</v>
      </c>
      <c r="D10" s="11">
        <f>C10*100/B10-100</f>
        <v>28.658187014718635</v>
      </c>
    </row>
    <row r="11" spans="1:4" s="17" customFormat="1" ht="22.5" customHeight="1" x14ac:dyDescent="0.2">
      <c r="A11" s="18" t="s">
        <v>106</v>
      </c>
      <c r="B11" s="3">
        <v>503</v>
      </c>
      <c r="C11" s="3">
        <v>426</v>
      </c>
      <c r="D11" s="11">
        <f>C11*100/B11-100</f>
        <v>-15.308151093439363</v>
      </c>
    </row>
    <row r="12" spans="1:4" s="17" customFormat="1" ht="22.5" customHeight="1" x14ac:dyDescent="0.2">
      <c r="A12" s="18" t="s">
        <v>107</v>
      </c>
      <c r="B12" s="3">
        <v>31647</v>
      </c>
      <c r="C12" s="3">
        <v>21892</v>
      </c>
      <c r="D12" s="11">
        <f>C12*100/B12-100</f>
        <v>-30.82440673681549</v>
      </c>
    </row>
    <row r="13" spans="1:4" s="17" customFormat="1" ht="22.5" customHeight="1" x14ac:dyDescent="0.2">
      <c r="A13" s="18" t="s">
        <v>108</v>
      </c>
      <c r="B13" s="3">
        <v>152563</v>
      </c>
      <c r="C13" s="3">
        <v>13747</v>
      </c>
      <c r="D13" s="11">
        <f>C13*100/B13-100</f>
        <v>-90.989296225166001</v>
      </c>
    </row>
    <row r="14" spans="1:4" s="22" customFormat="1" ht="15" customHeight="1" x14ac:dyDescent="0.2">
      <c r="A14" s="19"/>
      <c r="B14" s="20"/>
      <c r="C14" s="20"/>
      <c r="D14" s="21"/>
    </row>
    <row r="15" spans="1:4" s="17" customFormat="1" ht="30" customHeight="1" x14ac:dyDescent="0.2">
      <c r="A15" s="8" t="s">
        <v>40</v>
      </c>
      <c r="B15" s="8">
        <v>2012</v>
      </c>
      <c r="C15" s="8">
        <v>2013</v>
      </c>
      <c r="D15" s="8" t="s">
        <v>38</v>
      </c>
    </row>
    <row r="16" spans="1:4" s="17" customFormat="1" ht="22.5" customHeight="1" x14ac:dyDescent="0.2">
      <c r="A16" s="18" t="s">
        <v>109</v>
      </c>
      <c r="B16" s="3">
        <v>57</v>
      </c>
      <c r="C16" s="3">
        <v>13066</v>
      </c>
      <c r="D16" s="11">
        <f t="shared" ref="D16:D23" si="0">C16*100/B16-100</f>
        <v>22822.807017543859</v>
      </c>
    </row>
    <row r="17" spans="1:4" s="17" customFormat="1" ht="22.5" customHeight="1" x14ac:dyDescent="0.2">
      <c r="A17" s="18" t="s">
        <v>41</v>
      </c>
      <c r="B17" s="3">
        <v>282246</v>
      </c>
      <c r="C17" s="3">
        <v>290761</v>
      </c>
      <c r="D17" s="11">
        <f t="shared" si="0"/>
        <v>3.0168718068635201</v>
      </c>
    </row>
    <row r="18" spans="1:4" s="17" customFormat="1" ht="22.5" customHeight="1" x14ac:dyDescent="0.2">
      <c r="A18" s="18" t="s">
        <v>110</v>
      </c>
      <c r="B18" s="3">
        <v>4638</v>
      </c>
      <c r="C18" s="3">
        <v>3600</v>
      </c>
      <c r="D18" s="11">
        <f t="shared" si="0"/>
        <v>-22.380336351875812</v>
      </c>
    </row>
    <row r="19" spans="1:4" s="17" customFormat="1" ht="22.5" customHeight="1" x14ac:dyDescent="0.2">
      <c r="A19" s="18" t="s">
        <v>111</v>
      </c>
      <c r="B19" s="3">
        <v>106</v>
      </c>
      <c r="C19" s="3">
        <v>20145</v>
      </c>
      <c r="D19" s="11">
        <f t="shared" si="0"/>
        <v>18904.716981132075</v>
      </c>
    </row>
    <row r="20" spans="1:4" s="17" customFormat="1" ht="22.5" customHeight="1" x14ac:dyDescent="0.2">
      <c r="A20" s="18" t="s">
        <v>112</v>
      </c>
      <c r="B20" s="3">
        <v>2822</v>
      </c>
      <c r="C20" s="3">
        <v>7265</v>
      </c>
      <c r="D20" s="11">
        <f t="shared" si="0"/>
        <v>157.44153082919917</v>
      </c>
    </row>
    <row r="21" spans="1:4" s="17" customFormat="1" ht="22.5" customHeight="1" x14ac:dyDescent="0.2">
      <c r="A21" s="18" t="s">
        <v>113</v>
      </c>
      <c r="B21" s="3">
        <v>814</v>
      </c>
      <c r="C21" s="3">
        <v>2387</v>
      </c>
      <c r="D21" s="11">
        <f t="shared" si="0"/>
        <v>193.24324324324323</v>
      </c>
    </row>
    <row r="22" spans="1:4" s="17" customFormat="1" ht="22.5" customHeight="1" x14ac:dyDescent="0.2">
      <c r="A22" s="18" t="s">
        <v>114</v>
      </c>
      <c r="B22" s="3">
        <v>9865</v>
      </c>
      <c r="C22" s="3">
        <v>29849</v>
      </c>
      <c r="D22" s="11">
        <f t="shared" si="0"/>
        <v>202.5747592498733</v>
      </c>
    </row>
    <row r="23" spans="1:4" s="17" customFormat="1" ht="22.5" customHeight="1" x14ac:dyDescent="0.2">
      <c r="A23" s="18" t="s">
        <v>115</v>
      </c>
      <c r="B23" s="3">
        <v>12000</v>
      </c>
      <c r="C23" s="3">
        <v>0</v>
      </c>
      <c r="D23" s="11">
        <f t="shared" si="0"/>
        <v>-100</v>
      </c>
    </row>
    <row r="24" spans="1:4" s="17" customFormat="1" ht="15" customHeight="1" x14ac:dyDescent="0.2">
      <c r="A24" s="19"/>
      <c r="B24" s="20"/>
      <c r="C24" s="20"/>
      <c r="D24" s="21"/>
    </row>
    <row r="25" spans="1:4" s="17" customFormat="1" ht="30" customHeight="1" x14ac:dyDescent="0.2">
      <c r="A25" s="8" t="s">
        <v>42</v>
      </c>
      <c r="B25" s="8">
        <v>2012</v>
      </c>
      <c r="C25" s="8">
        <v>2013</v>
      </c>
      <c r="D25" s="8" t="s">
        <v>38</v>
      </c>
    </row>
    <row r="26" spans="1:4" s="17" customFormat="1" ht="22.5" customHeight="1" x14ac:dyDescent="0.2">
      <c r="A26" s="18" t="s">
        <v>43</v>
      </c>
      <c r="B26" s="3">
        <v>0</v>
      </c>
      <c r="C26" s="3">
        <v>3</v>
      </c>
      <c r="D26" s="11"/>
    </row>
    <row r="27" spans="1:4" s="17" customFormat="1" ht="22.5" customHeight="1" x14ac:dyDescent="0.2">
      <c r="A27" s="18" t="s">
        <v>116</v>
      </c>
      <c r="B27" s="3">
        <v>48225</v>
      </c>
      <c r="C27" s="3">
        <v>12513</v>
      </c>
      <c r="D27" s="11">
        <f>C27*100/B27-100</f>
        <v>-74.052877138413692</v>
      </c>
    </row>
    <row r="28" spans="1:4" s="17" customFormat="1" ht="22.5" customHeight="1" x14ac:dyDescent="0.2">
      <c r="A28" s="18" t="s">
        <v>44</v>
      </c>
      <c r="B28" s="3">
        <v>0</v>
      </c>
      <c r="C28" s="3">
        <v>6</v>
      </c>
      <c r="D28" s="11"/>
    </row>
    <row r="29" spans="1:4" s="17" customFormat="1" ht="22.5" customHeight="1" x14ac:dyDescent="0.2">
      <c r="A29" s="18" t="s">
        <v>45</v>
      </c>
      <c r="B29" s="3">
        <v>10582</v>
      </c>
      <c r="C29" s="3">
        <v>0</v>
      </c>
      <c r="D29" s="11">
        <f t="shared" ref="D29:D34" si="1">C29*100/B29-100</f>
        <v>-100</v>
      </c>
    </row>
    <row r="30" spans="1:4" s="17" customFormat="1" ht="22.5" customHeight="1" x14ac:dyDescent="0.2">
      <c r="A30" s="18" t="s">
        <v>117</v>
      </c>
      <c r="B30" s="3">
        <v>20</v>
      </c>
      <c r="C30" s="3">
        <v>298</v>
      </c>
      <c r="D30" s="11">
        <f t="shared" si="1"/>
        <v>1390</v>
      </c>
    </row>
    <row r="31" spans="1:4" s="17" customFormat="1" ht="22.5" customHeight="1" x14ac:dyDescent="0.2">
      <c r="A31" s="18" t="s">
        <v>46</v>
      </c>
      <c r="B31" s="3">
        <v>34078</v>
      </c>
      <c r="C31" s="3">
        <v>1628</v>
      </c>
      <c r="D31" s="11">
        <f t="shared" si="1"/>
        <v>-95.22272433828276</v>
      </c>
    </row>
    <row r="32" spans="1:4" s="17" customFormat="1" ht="22.5" customHeight="1" x14ac:dyDescent="0.2">
      <c r="A32" s="18" t="s">
        <v>47</v>
      </c>
      <c r="B32" s="3">
        <v>14</v>
      </c>
      <c r="C32" s="3">
        <v>0</v>
      </c>
      <c r="D32" s="11">
        <f t="shared" si="1"/>
        <v>-100</v>
      </c>
    </row>
    <row r="33" spans="1:4" s="17" customFormat="1" ht="22.5" customHeight="1" x14ac:dyDescent="0.2">
      <c r="A33" s="18" t="s">
        <v>48</v>
      </c>
      <c r="B33" s="3">
        <v>8888</v>
      </c>
      <c r="C33" s="3">
        <v>2725</v>
      </c>
      <c r="D33" s="11">
        <f t="shared" si="1"/>
        <v>-69.340684068406844</v>
      </c>
    </row>
    <row r="34" spans="1:4" s="17" customFormat="1" ht="22.5" customHeight="1" x14ac:dyDescent="0.2">
      <c r="A34" s="18" t="s">
        <v>49</v>
      </c>
      <c r="B34" s="3">
        <v>3300</v>
      </c>
      <c r="C34" s="3">
        <v>475</v>
      </c>
      <c r="D34" s="11">
        <f t="shared" si="1"/>
        <v>-85.606060606060609</v>
      </c>
    </row>
    <row r="35" spans="1:4" s="17" customFormat="1" ht="22.5" customHeight="1" x14ac:dyDescent="0.2">
      <c r="A35" s="18" t="s">
        <v>50</v>
      </c>
      <c r="B35" s="3">
        <v>0</v>
      </c>
      <c r="C35" s="3">
        <v>2000</v>
      </c>
      <c r="D35" s="11"/>
    </row>
    <row r="36" spans="1:4" s="17" customFormat="1" ht="22.5" customHeight="1" x14ac:dyDescent="0.2">
      <c r="A36" s="18" t="s">
        <v>51</v>
      </c>
      <c r="B36" s="3">
        <v>1672</v>
      </c>
      <c r="C36" s="3">
        <v>55</v>
      </c>
      <c r="D36" s="11">
        <f>C36*100/B36-100</f>
        <v>-96.71052631578948</v>
      </c>
    </row>
    <row r="37" spans="1:4" s="17" customFormat="1" ht="15" customHeight="1" x14ac:dyDescent="0.2">
      <c r="A37" s="19"/>
      <c r="B37" s="20"/>
      <c r="C37" s="20"/>
      <c r="D37" s="21"/>
    </row>
    <row r="38" spans="1:4" s="17" customFormat="1" ht="30" customHeight="1" x14ac:dyDescent="0.2">
      <c r="A38" s="8" t="s">
        <v>52</v>
      </c>
      <c r="B38" s="8">
        <v>2012</v>
      </c>
      <c r="C38" s="8">
        <v>2013</v>
      </c>
      <c r="D38" s="8" t="s">
        <v>38</v>
      </c>
    </row>
    <row r="39" spans="1:4" s="17" customFormat="1" ht="22.5" customHeight="1" x14ac:dyDescent="0.2">
      <c r="A39" s="18" t="s">
        <v>53</v>
      </c>
      <c r="B39" s="3">
        <v>100000</v>
      </c>
      <c r="C39" s="3">
        <v>0</v>
      </c>
      <c r="D39" s="11">
        <f>C39*100/B39-100</f>
        <v>-100</v>
      </c>
    </row>
    <row r="40" spans="1:4" s="17" customFormat="1" ht="22.5" customHeight="1" x14ac:dyDescent="0.2">
      <c r="A40" s="18" t="s">
        <v>54</v>
      </c>
      <c r="B40" s="3">
        <v>228456</v>
      </c>
      <c r="C40" s="3">
        <v>506986</v>
      </c>
      <c r="D40" s="11">
        <f>C40*100/B40-100</f>
        <v>121.91844381412614</v>
      </c>
    </row>
    <row r="41" spans="1:4" s="17" customFormat="1" ht="22.5" customHeight="1" x14ac:dyDescent="0.2">
      <c r="A41" s="18" t="s">
        <v>55</v>
      </c>
      <c r="B41" s="3">
        <v>4300</v>
      </c>
      <c r="C41" s="3">
        <v>0</v>
      </c>
      <c r="D41" s="11">
        <f>C41*100/B41-100</f>
        <v>-100</v>
      </c>
    </row>
    <row r="42" spans="1:4" s="17" customFormat="1" ht="22.5" customHeight="1" x14ac:dyDescent="0.2">
      <c r="A42" s="18" t="s">
        <v>56</v>
      </c>
      <c r="B42" s="3">
        <v>0</v>
      </c>
      <c r="C42" s="3">
        <v>89</v>
      </c>
      <c r="D42" s="11"/>
    </row>
    <row r="43" spans="1:4" s="17" customFormat="1" ht="22.5" customHeight="1" x14ac:dyDescent="0.2">
      <c r="A43" s="18" t="s">
        <v>57</v>
      </c>
      <c r="B43" s="3">
        <v>279652</v>
      </c>
      <c r="C43" s="3">
        <v>154732</v>
      </c>
      <c r="D43" s="11">
        <f>C43*100/B43-100</f>
        <v>-44.669803899131779</v>
      </c>
    </row>
    <row r="44" spans="1:4" s="17" customFormat="1" ht="22.5" customHeight="1" x14ac:dyDescent="0.2">
      <c r="A44" s="18" t="s">
        <v>58</v>
      </c>
      <c r="B44" s="3">
        <v>490</v>
      </c>
      <c r="C44" s="3">
        <v>63270</v>
      </c>
      <c r="D44" s="11">
        <f>C44*100/B44-100</f>
        <v>12812.244897959185</v>
      </c>
    </row>
    <row r="45" spans="1:4" s="17" customFormat="1" ht="22.5" customHeight="1" x14ac:dyDescent="0.2">
      <c r="A45" s="18" t="s">
        <v>59</v>
      </c>
      <c r="B45" s="3">
        <v>0</v>
      </c>
      <c r="C45" s="3">
        <v>4</v>
      </c>
      <c r="D45" s="11"/>
    </row>
    <row r="46" spans="1:4" s="17" customFormat="1" ht="22.5" customHeight="1" x14ac:dyDescent="0.2">
      <c r="A46" s="18" t="s">
        <v>60</v>
      </c>
      <c r="B46" s="3">
        <v>23260</v>
      </c>
      <c r="C46" s="3">
        <v>19272</v>
      </c>
      <c r="D46" s="11">
        <f>C46*100/B46-100</f>
        <v>-17.145313843508163</v>
      </c>
    </row>
    <row r="47" spans="1:4" s="17" customFormat="1" ht="22.5" customHeight="1" x14ac:dyDescent="0.2">
      <c r="A47" s="18" t="s">
        <v>61</v>
      </c>
      <c r="B47" s="3">
        <v>20000</v>
      </c>
      <c r="C47" s="3">
        <v>0</v>
      </c>
      <c r="D47" s="11">
        <f>C47*100/B47-100</f>
        <v>-100</v>
      </c>
    </row>
    <row r="48" spans="1:4" s="17" customFormat="1" ht="22.5" customHeight="1" x14ac:dyDescent="0.2">
      <c r="A48" s="18" t="s">
        <v>62</v>
      </c>
      <c r="B48" s="3">
        <v>2989</v>
      </c>
      <c r="C48" s="3">
        <v>0</v>
      </c>
      <c r="D48" s="11">
        <f>C48*100/B48-100</f>
        <v>-100</v>
      </c>
    </row>
    <row r="49" spans="1:4" s="22" customFormat="1" ht="15" customHeight="1" x14ac:dyDescent="0.2">
      <c r="A49" s="19"/>
      <c r="B49" s="20"/>
      <c r="C49" s="20"/>
      <c r="D49" s="21"/>
    </row>
    <row r="50" spans="1:4" s="17" customFormat="1" ht="30" customHeight="1" x14ac:dyDescent="0.2">
      <c r="A50" s="8" t="s">
        <v>52</v>
      </c>
      <c r="B50" s="8">
        <v>2012</v>
      </c>
      <c r="C50" s="8">
        <v>2013</v>
      </c>
      <c r="D50" s="8" t="s">
        <v>38</v>
      </c>
    </row>
    <row r="51" spans="1:4" s="17" customFormat="1" ht="22.5" customHeight="1" x14ac:dyDescent="0.2">
      <c r="A51" s="18" t="s">
        <v>118</v>
      </c>
      <c r="B51" s="3">
        <v>255869</v>
      </c>
      <c r="C51" s="3">
        <v>407792</v>
      </c>
      <c r="D51" s="11">
        <f>C51*100/B51-100</f>
        <v>59.375305332025363</v>
      </c>
    </row>
    <row r="52" spans="1:4" s="22" customFormat="1" ht="15" customHeight="1" x14ac:dyDescent="0.2">
      <c r="A52" s="19"/>
      <c r="B52" s="20"/>
      <c r="C52" s="20"/>
      <c r="D52" s="21"/>
    </row>
    <row r="53" spans="1:4" s="17" customFormat="1" ht="30" customHeight="1" x14ac:dyDescent="0.2">
      <c r="A53" s="8" t="s">
        <v>63</v>
      </c>
      <c r="B53" s="8">
        <v>2012</v>
      </c>
      <c r="C53" s="8">
        <v>2013</v>
      </c>
      <c r="D53" s="8" t="s">
        <v>38</v>
      </c>
    </row>
    <row r="54" spans="1:4" s="17" customFormat="1" ht="22.5" customHeight="1" x14ac:dyDescent="0.2">
      <c r="A54" s="18" t="s">
        <v>64</v>
      </c>
      <c r="B54" s="3">
        <v>23742</v>
      </c>
      <c r="C54" s="3">
        <v>13556</v>
      </c>
      <c r="D54" s="11">
        <f t="shared" ref="D54:D62" si="2">C54*100/B54-100</f>
        <v>-42.902872546541992</v>
      </c>
    </row>
    <row r="55" spans="1:4" s="17" customFormat="1" ht="22.5" customHeight="1" x14ac:dyDescent="0.2">
      <c r="A55" s="18" t="s">
        <v>65</v>
      </c>
      <c r="B55" s="3">
        <v>47</v>
      </c>
      <c r="C55" s="3">
        <v>0</v>
      </c>
      <c r="D55" s="11">
        <f t="shared" si="2"/>
        <v>-100</v>
      </c>
    </row>
    <row r="56" spans="1:4" s="17" customFormat="1" ht="22.5" customHeight="1" x14ac:dyDescent="0.2">
      <c r="A56" s="18" t="s">
        <v>66</v>
      </c>
      <c r="B56" s="3">
        <v>7</v>
      </c>
      <c r="C56" s="3">
        <v>0</v>
      </c>
      <c r="D56" s="11">
        <f t="shared" si="2"/>
        <v>-100</v>
      </c>
    </row>
    <row r="57" spans="1:4" s="17" customFormat="1" ht="22.5" customHeight="1" x14ac:dyDescent="0.2">
      <c r="A57" s="18" t="s">
        <v>67</v>
      </c>
      <c r="B57" s="3">
        <v>16</v>
      </c>
      <c r="C57" s="3">
        <v>315</v>
      </c>
      <c r="D57" s="11">
        <f t="shared" si="2"/>
        <v>1868.75</v>
      </c>
    </row>
    <row r="58" spans="1:4" s="17" customFormat="1" ht="22.5" customHeight="1" x14ac:dyDescent="0.2">
      <c r="A58" s="18" t="s">
        <v>68</v>
      </c>
      <c r="B58" s="3">
        <v>1130</v>
      </c>
      <c r="C58" s="3">
        <v>2244</v>
      </c>
      <c r="D58" s="11">
        <f t="shared" si="2"/>
        <v>98.584070796460168</v>
      </c>
    </row>
    <row r="59" spans="1:4" s="17" customFormat="1" ht="22.5" customHeight="1" x14ac:dyDescent="0.2">
      <c r="A59" s="18" t="s">
        <v>69</v>
      </c>
      <c r="B59" s="3">
        <v>2002</v>
      </c>
      <c r="C59" s="3">
        <v>2562</v>
      </c>
      <c r="D59" s="11">
        <f t="shared" si="2"/>
        <v>27.972027972027973</v>
      </c>
    </row>
    <row r="60" spans="1:4" s="17" customFormat="1" ht="22.5" customHeight="1" x14ac:dyDescent="0.2">
      <c r="A60" s="18" t="s">
        <v>70</v>
      </c>
      <c r="B60" s="3">
        <v>227</v>
      </c>
      <c r="C60" s="3">
        <v>84</v>
      </c>
      <c r="D60" s="11">
        <f t="shared" si="2"/>
        <v>-62.995594713656388</v>
      </c>
    </row>
    <row r="61" spans="1:4" s="17" customFormat="1" ht="22.5" customHeight="1" x14ac:dyDescent="0.2">
      <c r="A61" s="18" t="s">
        <v>119</v>
      </c>
      <c r="B61" s="3">
        <v>1257</v>
      </c>
      <c r="C61" s="3">
        <v>2626</v>
      </c>
      <c r="D61" s="11">
        <f t="shared" si="2"/>
        <v>108.91010342084328</v>
      </c>
    </row>
    <row r="62" spans="1:4" s="17" customFormat="1" ht="22.5" customHeight="1" x14ac:dyDescent="0.2">
      <c r="A62" s="18" t="s">
        <v>71</v>
      </c>
      <c r="B62" s="3">
        <v>1</v>
      </c>
      <c r="C62" s="3">
        <v>46</v>
      </c>
      <c r="D62" s="11">
        <f t="shared" si="2"/>
        <v>4500</v>
      </c>
    </row>
    <row r="63" spans="1:4" s="17" customFormat="1" ht="22.5" customHeight="1" x14ac:dyDescent="0.2">
      <c r="A63" s="18" t="s">
        <v>72</v>
      </c>
      <c r="B63" s="3">
        <v>0</v>
      </c>
      <c r="C63" s="3">
        <v>8</v>
      </c>
      <c r="D63" s="11"/>
    </row>
    <row r="64" spans="1:4" s="17" customFormat="1" ht="22.5" customHeight="1" x14ac:dyDescent="0.2">
      <c r="A64" s="18" t="s">
        <v>73</v>
      </c>
      <c r="B64" s="3">
        <v>0</v>
      </c>
      <c r="C64" s="3">
        <v>136</v>
      </c>
      <c r="D64" s="11"/>
    </row>
    <row r="65" spans="1:4" s="17" customFormat="1" ht="22.5" customHeight="1" x14ac:dyDescent="0.2">
      <c r="A65" s="18" t="s">
        <v>120</v>
      </c>
      <c r="B65" s="3">
        <v>7</v>
      </c>
      <c r="C65" s="3">
        <v>35</v>
      </c>
      <c r="D65" s="11">
        <f>C65*100/B65-100</f>
        <v>400</v>
      </c>
    </row>
    <row r="66" spans="1:4" s="17" customFormat="1" ht="22.5" customHeight="1" x14ac:dyDescent="0.2">
      <c r="A66" s="18" t="s">
        <v>74</v>
      </c>
      <c r="B66" s="3">
        <v>68471</v>
      </c>
      <c r="C66" s="3">
        <v>51826</v>
      </c>
      <c r="D66" s="11">
        <f>C66*100/B66-100</f>
        <v>-24.309561712257747</v>
      </c>
    </row>
    <row r="67" spans="1:4" s="17" customFormat="1" ht="22.5" customHeight="1" x14ac:dyDescent="0.2">
      <c r="A67" s="18" t="s">
        <v>75</v>
      </c>
      <c r="B67" s="3">
        <v>153546</v>
      </c>
      <c r="C67" s="3">
        <v>38052</v>
      </c>
      <c r="D67" s="11">
        <f>C67*100/B67-100</f>
        <v>-75.217850025399557</v>
      </c>
    </row>
    <row r="68" spans="1:4" s="17" customFormat="1" ht="22.5" customHeight="1" x14ac:dyDescent="0.2">
      <c r="A68" s="18" t="s">
        <v>76</v>
      </c>
      <c r="B68" s="3">
        <v>200</v>
      </c>
      <c r="C68" s="3">
        <v>0</v>
      </c>
      <c r="D68" s="11">
        <f>C68*100/B68-100</f>
        <v>-100</v>
      </c>
    </row>
    <row r="69" spans="1:4" s="17" customFormat="1" ht="22.5" customHeight="1" x14ac:dyDescent="0.2">
      <c r="A69" s="18" t="s">
        <v>77</v>
      </c>
      <c r="B69" s="3">
        <v>0</v>
      </c>
      <c r="C69" s="3">
        <v>30</v>
      </c>
      <c r="D69" s="11"/>
    </row>
    <row r="70" spans="1:4" s="17" customFormat="1" ht="22.5" customHeight="1" x14ac:dyDescent="0.2">
      <c r="A70" s="18" t="s">
        <v>78</v>
      </c>
      <c r="B70" s="3">
        <v>2000</v>
      </c>
      <c r="C70" s="3">
        <v>0</v>
      </c>
      <c r="D70" s="11">
        <f>C70*100/B70-100</f>
        <v>-100</v>
      </c>
    </row>
    <row r="71" spans="1:4" s="17" customFormat="1" ht="22.5" customHeight="1" x14ac:dyDescent="0.2">
      <c r="A71" s="18" t="s">
        <v>79</v>
      </c>
      <c r="B71" s="3">
        <v>17</v>
      </c>
      <c r="C71" s="3">
        <v>0</v>
      </c>
      <c r="D71" s="11">
        <f>C71*100/B71-100</f>
        <v>-100</v>
      </c>
    </row>
    <row r="72" spans="1:4" s="22" customFormat="1" ht="15" customHeight="1" x14ac:dyDescent="0.2">
      <c r="A72" s="19"/>
      <c r="B72" s="20"/>
      <c r="C72" s="20"/>
      <c r="D72" s="21"/>
    </row>
    <row r="73" spans="1:4" s="17" customFormat="1" ht="30" customHeight="1" x14ac:dyDescent="0.2">
      <c r="A73" s="8" t="s">
        <v>63</v>
      </c>
      <c r="B73" s="8">
        <v>2012</v>
      </c>
      <c r="C73" s="8">
        <v>2013</v>
      </c>
      <c r="D73" s="8" t="s">
        <v>38</v>
      </c>
    </row>
    <row r="74" spans="1:4" s="17" customFormat="1" ht="22.5" customHeight="1" x14ac:dyDescent="0.2">
      <c r="A74" s="18" t="s">
        <v>121</v>
      </c>
      <c r="B74" s="3">
        <v>93255</v>
      </c>
      <c r="C74" s="3">
        <v>8847</v>
      </c>
      <c r="D74" s="11">
        <f>C74*100/B74-100</f>
        <v>-90.513109216663992</v>
      </c>
    </row>
    <row r="75" spans="1:4" s="17" customFormat="1" ht="15" customHeight="1" x14ac:dyDescent="0.2">
      <c r="A75" s="19"/>
      <c r="B75" s="20"/>
      <c r="C75" s="20"/>
      <c r="D75" s="21"/>
    </row>
    <row r="76" spans="1:4" s="17" customFormat="1" ht="27.6" customHeight="1" x14ac:dyDescent="0.2">
      <c r="A76" s="8" t="s">
        <v>80</v>
      </c>
      <c r="B76" s="8">
        <v>2012</v>
      </c>
      <c r="C76" s="8">
        <v>2013</v>
      </c>
      <c r="D76" s="8" t="s">
        <v>38</v>
      </c>
    </row>
    <row r="77" spans="1:4" s="17" customFormat="1" ht="22.5" customHeight="1" x14ac:dyDescent="0.2">
      <c r="A77" s="18" t="s">
        <v>81</v>
      </c>
      <c r="B77" s="3">
        <v>106</v>
      </c>
      <c r="C77" s="3">
        <v>6323</v>
      </c>
      <c r="D77" s="11">
        <f>C77*100/B77-100</f>
        <v>5865.0943396226412</v>
      </c>
    </row>
    <row r="78" spans="1:4" s="17" customFormat="1" ht="22.5" customHeight="1" x14ac:dyDescent="0.2">
      <c r="A78" s="18" t="s">
        <v>122</v>
      </c>
      <c r="B78" s="3">
        <v>12298</v>
      </c>
      <c r="C78" s="3">
        <v>3027</v>
      </c>
      <c r="D78" s="11">
        <f>C78*100/B78-100</f>
        <v>-75.386241665311431</v>
      </c>
    </row>
    <row r="79" spans="1:4" s="17" customFormat="1" ht="28.35" customHeight="1" x14ac:dyDescent="0.2">
      <c r="A79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10" workbookViewId="0">
      <selection activeCell="V17" sqref="V17"/>
    </sheetView>
  </sheetViews>
  <sheetFormatPr baseColWidth="10" defaultRowHeight="12.75" x14ac:dyDescent="0.2"/>
  <cols>
    <col min="1" max="1" width="11.85546875" customWidth="1"/>
    <col min="2" max="11" width="7.5703125" bestFit="1" customWidth="1"/>
    <col min="12" max="12" width="6.85546875" customWidth="1"/>
    <col min="13" max="13" width="8" customWidth="1"/>
    <col min="14" max="15" width="7.5703125" bestFit="1" customWidth="1"/>
    <col min="16" max="21" width="5" bestFit="1" customWidth="1"/>
  </cols>
  <sheetData>
    <row r="1" spans="1:6" ht="13.5" thickBot="1" x14ac:dyDescent="0.25"/>
    <row r="2" spans="1:6" ht="21.75" thickTop="1" thickBot="1" x14ac:dyDescent="0.35">
      <c r="A2" s="29" t="s">
        <v>82</v>
      </c>
      <c r="B2" s="26"/>
    </row>
    <row r="3" spans="1:6" ht="14.25" thickTop="1" thickBot="1" x14ac:dyDescent="0.25"/>
    <row r="4" spans="1:6" ht="14.25" thickTop="1" thickBot="1" x14ac:dyDescent="0.25">
      <c r="A4" s="41" t="s">
        <v>86</v>
      </c>
      <c r="B4" s="42"/>
      <c r="C4" s="42"/>
      <c r="D4" s="42"/>
      <c r="E4" s="42"/>
      <c r="F4" s="43"/>
    </row>
    <row r="5" spans="1:6" ht="13.5" thickTop="1" x14ac:dyDescent="0.2">
      <c r="A5" s="28"/>
      <c r="B5" s="37">
        <v>2009</v>
      </c>
      <c r="C5" s="37">
        <v>2010</v>
      </c>
      <c r="D5" s="37">
        <v>2011</v>
      </c>
      <c r="E5" s="36">
        <v>2012</v>
      </c>
      <c r="F5" s="36">
        <v>2013</v>
      </c>
    </row>
    <row r="6" spans="1:6" ht="13.5" thickBot="1" x14ac:dyDescent="0.25">
      <c r="A6" s="27" t="s">
        <v>85</v>
      </c>
      <c r="B6" s="35">
        <v>19399</v>
      </c>
      <c r="C6" s="35">
        <v>17878</v>
      </c>
      <c r="D6" s="35">
        <v>17276</v>
      </c>
      <c r="E6" s="34">
        <v>23874</v>
      </c>
      <c r="F6" s="34">
        <v>22878</v>
      </c>
    </row>
    <row r="7" spans="1:6" ht="13.5" thickTop="1" x14ac:dyDescent="0.2"/>
  </sheetData>
  <mergeCells count="1">
    <mergeCell ref="A4:F4"/>
  </mergeCells>
  <pageMargins left="0.75" right="0.75" top="1" bottom="1" header="0" footer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W9" sqref="W9"/>
    </sheetView>
  </sheetViews>
  <sheetFormatPr baseColWidth="10" defaultRowHeight="12.75" x14ac:dyDescent="0.2"/>
  <cols>
    <col min="1" max="1" width="8.7109375" customWidth="1"/>
    <col min="2" max="11" width="7.5703125" bestFit="1" customWidth="1"/>
    <col min="12" max="12" width="7.140625" customWidth="1"/>
    <col min="13" max="15" width="7.5703125" bestFit="1" customWidth="1"/>
    <col min="16" max="21" width="5" bestFit="1" customWidth="1"/>
  </cols>
  <sheetData>
    <row r="1" spans="1:6" ht="13.5" thickBot="1" x14ac:dyDescent="0.25"/>
    <row r="2" spans="1:6" ht="21.75" thickTop="1" thickBot="1" x14ac:dyDescent="0.35">
      <c r="A2" s="29" t="s">
        <v>123</v>
      </c>
      <c r="B2" s="26"/>
    </row>
    <row r="3" spans="1:6" ht="14.25" thickTop="1" thickBot="1" x14ac:dyDescent="0.25"/>
    <row r="4" spans="1:6" ht="14.25" thickTop="1" thickBot="1" x14ac:dyDescent="0.25">
      <c r="A4" s="38" t="s">
        <v>84</v>
      </c>
      <c r="B4" s="39"/>
      <c r="C4" s="39"/>
      <c r="D4" s="39"/>
      <c r="E4" s="39"/>
      <c r="F4" s="40"/>
    </row>
    <row r="5" spans="1:6" ht="13.5" thickTop="1" x14ac:dyDescent="0.2">
      <c r="A5" s="28"/>
      <c r="B5" s="37">
        <v>2009</v>
      </c>
      <c r="C5" s="37">
        <v>2010</v>
      </c>
      <c r="D5" s="37">
        <v>2011</v>
      </c>
      <c r="E5" s="36">
        <v>2012</v>
      </c>
      <c r="F5" s="36">
        <v>2013</v>
      </c>
    </row>
    <row r="6" spans="1:6" ht="13.5" thickBot="1" x14ac:dyDescent="0.25">
      <c r="A6" s="27" t="s">
        <v>83</v>
      </c>
      <c r="B6" s="35">
        <v>351927</v>
      </c>
      <c r="C6" s="35">
        <v>319474</v>
      </c>
      <c r="D6" s="34">
        <v>375019</v>
      </c>
      <c r="E6" s="34">
        <v>372419</v>
      </c>
      <c r="F6" s="34">
        <v>401289</v>
      </c>
    </row>
    <row r="7" spans="1:6" ht="13.5" thickTop="1" x14ac:dyDescent="0.2"/>
  </sheetData>
  <pageMargins left="0.75" right="0.75" top="1" bottom="1" header="0" footer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S33" sqref="S33"/>
    </sheetView>
  </sheetViews>
  <sheetFormatPr baseColWidth="10" defaultRowHeight="12.75" x14ac:dyDescent="0.2"/>
  <cols>
    <col min="1" max="1" width="11.85546875" customWidth="1"/>
    <col min="2" max="11" width="7.5703125" bestFit="1" customWidth="1"/>
    <col min="12" max="12" width="6.85546875" customWidth="1"/>
    <col min="13" max="13" width="8" customWidth="1"/>
    <col min="14" max="15" width="7.5703125" bestFit="1" customWidth="1"/>
    <col min="16" max="21" width="5" bestFit="1" customWidth="1"/>
  </cols>
  <sheetData>
    <row r="1" spans="1:6" ht="13.5" thickBot="1" x14ac:dyDescent="0.25"/>
    <row r="2" spans="1:6" ht="21.75" thickTop="1" thickBot="1" x14ac:dyDescent="0.35">
      <c r="A2" s="29" t="s">
        <v>82</v>
      </c>
      <c r="B2" s="26"/>
    </row>
    <row r="3" spans="1:6" ht="14.25" thickTop="1" thickBot="1" x14ac:dyDescent="0.25"/>
    <row r="4" spans="1:6" ht="14.25" thickTop="1" thickBot="1" x14ac:dyDescent="0.25">
      <c r="A4" s="41" t="s">
        <v>86</v>
      </c>
      <c r="B4" s="42"/>
      <c r="C4" s="42"/>
      <c r="D4" s="42"/>
      <c r="E4" s="42"/>
      <c r="F4" s="43"/>
    </row>
    <row r="5" spans="1:6" ht="13.5" thickTop="1" x14ac:dyDescent="0.2">
      <c r="A5" s="28"/>
      <c r="B5" s="37">
        <v>2009</v>
      </c>
      <c r="C5" s="37">
        <v>2010</v>
      </c>
      <c r="D5" s="37">
        <v>2011</v>
      </c>
      <c r="E5" s="36">
        <v>2012</v>
      </c>
      <c r="F5" s="36">
        <v>2013</v>
      </c>
    </row>
    <row r="6" spans="1:6" ht="13.5" thickBot="1" x14ac:dyDescent="0.25">
      <c r="A6" s="27" t="s">
        <v>85</v>
      </c>
      <c r="B6" s="35">
        <v>14018</v>
      </c>
      <c r="C6" s="35">
        <v>13403</v>
      </c>
      <c r="D6" s="35">
        <v>13203</v>
      </c>
      <c r="E6" s="34">
        <v>16803</v>
      </c>
      <c r="F6" s="34">
        <v>16432</v>
      </c>
    </row>
    <row r="7" spans="1:6" ht="13.5" thickTop="1" x14ac:dyDescent="0.2"/>
  </sheetData>
  <mergeCells count="1">
    <mergeCell ref="A4:F4"/>
  </mergeCells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HiddenSheet01</vt:lpstr>
      <vt:lpstr>1.1.1. Nº detenciones Cuerpos</vt:lpstr>
      <vt:lpstr>1.1.2. Nº detenciones por sexos</vt:lpstr>
      <vt:lpstr>1.2.1 Nº denuncias por Cuerpos</vt:lpstr>
      <vt:lpstr>1.2.2. Nº denuncias por sexos</vt:lpstr>
      <vt:lpstr>1.3. Cantidades incautadas</vt:lpstr>
      <vt:lpstr>2.1 Detenciones</vt:lpstr>
      <vt:lpstr>2.2. Denuncias</vt:lpstr>
      <vt:lpstr>2.3. Decomisos</vt:lpstr>
      <vt:lpstr>3.1. Cocaina</vt:lpstr>
      <vt:lpstr>3.2. Hachis</vt:lpstr>
      <vt:lpstr>3.3. MDMA</vt:lpstr>
      <vt:lpstr>3.4. Heroina</vt:lpstr>
      <vt:lpstr>3.5.LSD</vt:lpstr>
      <vt:lpstr>3.6. Anfetamina uds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Giralt Escobar, Andrés</dc:creator>
  <cp:lastModifiedBy>Mesa Hernández, Florencio</cp:lastModifiedBy>
  <dcterms:created xsi:type="dcterms:W3CDTF">2014-02-25T13:20:44Z</dcterms:created>
  <dcterms:modified xsi:type="dcterms:W3CDTF">2014-06-23T08:57:59Z</dcterms:modified>
</cp:coreProperties>
</file>