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320" windowHeight="6195" tabRatio="934" activeTab="0"/>
  </bookViews>
  <sheets>
    <sheet name="Denuncias en Carretera" sheetId="1" r:id="rId1"/>
    <sheet name="Auxilios Rescates y Pliegos" sheetId="2" r:id="rId2"/>
    <sheet name="Kilometros Recorridos" sheetId="3" r:id="rId3"/>
    <sheet name="Patrullas y Horas" sheetId="4" r:id="rId4"/>
    <sheet name="Escoltas" sheetId="5" r:id="rId5"/>
    <sheet name="Detenidos" sheetId="6" r:id="rId6"/>
    <sheet name="Vehículos controlados" sheetId="7" r:id="rId7"/>
    <sheet name="Denuncias" sheetId="8" r:id="rId8"/>
    <sheet name="Transporte escolar y menores" sheetId="9" r:id="rId9"/>
    <sheet name="Transporte mercancías peligrosa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<sst xmlns="http://schemas.openxmlformats.org/spreadsheetml/2006/main" count="553" uniqueCount="109">
  <si>
    <t>% Var. 2012/2013</t>
  </si>
  <si>
    <t>Subsectores</t>
  </si>
  <si>
    <t>Denuncias de Transportes</t>
  </si>
  <si>
    <t>Total General de Denuncias</t>
  </si>
  <si>
    <t>Denuncias en Carretera</t>
  </si>
  <si>
    <t>Total</t>
  </si>
  <si>
    <t>Auxilios, Rescates y Pliegos de Descargo</t>
  </si>
  <si>
    <t xml:space="preserve">Auxilios </t>
  </si>
  <si>
    <t>Rescates</t>
  </si>
  <si>
    <t>Patrullas realizadas y horas invertidas</t>
  </si>
  <si>
    <t>Total Patrullas</t>
  </si>
  <si>
    <t>Total horas invertidas en patrullas</t>
  </si>
  <si>
    <t>Media de horas por patrulla</t>
  </si>
  <si>
    <t>Escoltas a: Transportes especiales, Comp. Deportivas y Personalidades</t>
  </si>
  <si>
    <t>Total Escoltas</t>
  </si>
  <si>
    <t>Hombres empleados en escoltas</t>
  </si>
  <si>
    <t>Media de hombres por escolta</t>
  </si>
  <si>
    <t>Detenidos e Imputados</t>
  </si>
  <si>
    <t>Alcohol y Drogas</t>
  </si>
  <si>
    <t>Exceso Velocidad</t>
  </si>
  <si>
    <t>Otros Detenidos e Imputados</t>
  </si>
  <si>
    <t>Total detenidos e imputados</t>
  </si>
  <si>
    <t>% Var. 2014/2013</t>
  </si>
  <si>
    <t>% Var. 2013/2014</t>
  </si>
  <si>
    <t>Pliegos de descargo a Particulares</t>
  </si>
  <si>
    <t>Madrid-Norte</t>
  </si>
  <si>
    <t>Madrid-Sur</t>
  </si>
  <si>
    <t>Toledo</t>
  </si>
  <si>
    <t>Cuenca</t>
  </si>
  <si>
    <t>Guadalajara</t>
  </si>
  <si>
    <t>Ciudad Real</t>
  </si>
  <si>
    <t>Albacete</t>
  </si>
  <si>
    <t>Badajoz</t>
  </si>
  <si>
    <t>Cáceres</t>
  </si>
  <si>
    <t>Sevilla</t>
  </si>
  <si>
    <t>Córdoba</t>
  </si>
  <si>
    <t>Cádiz</t>
  </si>
  <si>
    <t>Huelva</t>
  </si>
  <si>
    <t>Granada</t>
  </si>
  <si>
    <t>Jaén</t>
  </si>
  <si>
    <t>Almería</t>
  </si>
  <si>
    <t>Málaga</t>
  </si>
  <si>
    <t>Valencia</t>
  </si>
  <si>
    <t>Alicante</t>
  </si>
  <si>
    <t>Castellón</t>
  </si>
  <si>
    <t>Murcia</t>
  </si>
  <si>
    <t>Baleares</t>
  </si>
  <si>
    <t>Zaragoza</t>
  </si>
  <si>
    <t>Huesca</t>
  </si>
  <si>
    <t>Teruel</t>
  </si>
  <si>
    <t>Navarra</t>
  </si>
  <si>
    <t>La Rioja</t>
  </si>
  <si>
    <t>Valladolid</t>
  </si>
  <si>
    <t>León</t>
  </si>
  <si>
    <t>Salamanca</t>
  </si>
  <si>
    <t>Zamora</t>
  </si>
  <si>
    <t>Palencia</t>
  </si>
  <si>
    <t>Burgos</t>
  </si>
  <si>
    <t>Soria</t>
  </si>
  <si>
    <t>Segovia</t>
  </si>
  <si>
    <t>Ávila</t>
  </si>
  <si>
    <t>Asturias</t>
  </si>
  <si>
    <t>Cantabria</t>
  </si>
  <si>
    <t>La Coruña</t>
  </si>
  <si>
    <t>Lugo</t>
  </si>
  <si>
    <t>Orense</t>
  </si>
  <si>
    <t>Pontevedra</t>
  </si>
  <si>
    <t>Tenerife</t>
  </si>
  <si>
    <t>Las Palmas</t>
  </si>
  <si>
    <t>Denuncias de Tráfico</t>
  </si>
  <si>
    <t>Kilómetros Recorridos</t>
  </si>
  <si>
    <t>Permiso de conducción</t>
  </si>
  <si>
    <t>Otras Unidades</t>
  </si>
  <si>
    <t>5.5.1. Denuncias en carretera</t>
  </si>
  <si>
    <t>5.5.2. Auxilios, Rescates y Pliegos de Descargo</t>
  </si>
  <si>
    <t>5.5.3. Kilómetros recorridos</t>
  </si>
  <si>
    <t>5.5.4. Patrullas realizadas y horas invertidas</t>
  </si>
  <si>
    <t>5.5.5. Escoltas</t>
  </si>
  <si>
    <t>5.5.6. Detenidos e imputados</t>
  </si>
  <si>
    <t xml:space="preserve">5.6.1. Vehículos controlados </t>
  </si>
  <si>
    <t>Vehículos controlados</t>
  </si>
  <si>
    <t>Españoles</t>
  </si>
  <si>
    <t>Extranjeros</t>
  </si>
  <si>
    <t>Mercancías</t>
  </si>
  <si>
    <t>Viajeros</t>
  </si>
  <si>
    <t>5.6.2. Denuncias</t>
  </si>
  <si>
    <t>Denuncias a vehículos</t>
  </si>
  <si>
    <t>5.6.3. Transporte escolar y de menores</t>
  </si>
  <si>
    <t>Transporte escolar y de menores</t>
  </si>
  <si>
    <t>Denuncias</t>
  </si>
  <si>
    <t>Autorización</t>
  </si>
  <si>
    <t>Vehículos</t>
  </si>
  <si>
    <t>Asientos</t>
  </si>
  <si>
    <t>Ocupantes</t>
  </si>
  <si>
    <t>Obligaciones empresa organizadora</t>
  </si>
  <si>
    <t>Obligaciones transporte</t>
  </si>
  <si>
    <t>Seguros</t>
  </si>
  <si>
    <t>Certificado conductor</t>
  </si>
  <si>
    <t>Contratación del transporte</t>
  </si>
  <si>
    <t>Trato con los usuarios</t>
  </si>
  <si>
    <t>5.6.4. Transporte mercancías peligrosas</t>
  </si>
  <si>
    <t>Transporte mercancías peligrosas</t>
  </si>
  <si>
    <t>Documentación</t>
  </si>
  <si>
    <t>Señalización y etiquetas</t>
  </si>
  <si>
    <t>Condiciones técnicas vehículos</t>
  </si>
  <si>
    <t>Condiciones transporte</t>
  </si>
  <si>
    <t>Carga y descarga</t>
  </si>
  <si>
    <t>Envases y embalajes</t>
  </si>
  <si>
    <t>Obligaciones consejero seguridad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</si>
</sst>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vertical="center"/>
    </xf>
    <xf numFmtId="10" fontId="2" fillId="16" borderId="10" xfId="52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" fillId="16" borderId="14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4" fontId="2" fillId="16" borderId="10" xfId="0" applyNumberFormat="1" applyFont="1" applyFill="1" applyBorder="1" applyAlignment="1">
      <alignment horizontal="right" vertical="center"/>
    </xf>
    <xf numFmtId="3" fontId="2" fillId="16" borderId="10" xfId="0" applyNumberFormat="1" applyFont="1" applyFill="1" applyBorder="1" applyAlignment="1">
      <alignment horizontal="right" vertical="center"/>
    </xf>
    <xf numFmtId="10" fontId="2" fillId="16" borderId="10" xfId="52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10" fontId="5" fillId="0" borderId="11" xfId="52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0" fontId="5" fillId="0" borderId="12" xfId="52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0" fontId="5" fillId="0" borderId="13" xfId="52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0" fontId="5" fillId="0" borderId="10" xfId="52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0" fontId="3" fillId="0" borderId="12" xfId="52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0" fontId="3" fillId="0" borderId="0" xfId="52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3.7109375" style="25" customWidth="1"/>
    <col min="2" max="3" width="8.57421875" style="25" customWidth="1"/>
    <col min="4" max="4" width="10.28125" style="25" customWidth="1"/>
    <col min="5" max="6" width="9.28125" style="25" customWidth="1"/>
    <col min="7" max="7" width="10.28125" style="25" customWidth="1"/>
    <col min="8" max="9" width="9.28125" style="25" customWidth="1"/>
    <col min="10" max="10" width="10.28125" style="25" customWidth="1"/>
    <col min="11" max="16384" width="11.421875" style="25" customWidth="1"/>
  </cols>
  <sheetData>
    <row r="2" ht="18">
      <c r="A2" s="16" t="s">
        <v>73</v>
      </c>
    </row>
    <row r="4" spans="1:10" ht="24" customHeight="1">
      <c r="A4" s="55" t="s">
        <v>1</v>
      </c>
      <c r="B4" s="55" t="s">
        <v>4</v>
      </c>
      <c r="C4" s="55"/>
      <c r="D4" s="55"/>
      <c r="E4" s="55"/>
      <c r="F4" s="55"/>
      <c r="G4" s="55"/>
      <c r="H4" s="55"/>
      <c r="I4" s="55"/>
      <c r="J4" s="55"/>
    </row>
    <row r="5" spans="1:10" ht="25.5" customHeight="1">
      <c r="A5" s="55"/>
      <c r="B5" s="54" t="s">
        <v>69</v>
      </c>
      <c r="C5" s="54"/>
      <c r="D5" s="54" t="s">
        <v>23</v>
      </c>
      <c r="E5" s="54" t="s">
        <v>2</v>
      </c>
      <c r="F5" s="54"/>
      <c r="G5" s="54" t="s">
        <v>23</v>
      </c>
      <c r="H5" s="54" t="s">
        <v>3</v>
      </c>
      <c r="I5" s="54"/>
      <c r="J5" s="54" t="s">
        <v>23</v>
      </c>
    </row>
    <row r="6" spans="1:10" ht="12">
      <c r="A6" s="55"/>
      <c r="B6" s="2">
        <v>2013</v>
      </c>
      <c r="C6" s="2">
        <v>2014</v>
      </c>
      <c r="D6" s="54"/>
      <c r="E6" s="2">
        <v>2013</v>
      </c>
      <c r="F6" s="2">
        <v>2014</v>
      </c>
      <c r="G6" s="54"/>
      <c r="H6" s="2">
        <v>2013</v>
      </c>
      <c r="I6" s="2">
        <v>2014</v>
      </c>
      <c r="J6" s="54"/>
    </row>
    <row r="7" spans="1:10" ht="20.25" customHeight="1">
      <c r="A7" s="3" t="s">
        <v>5</v>
      </c>
      <c r="B7" s="4">
        <f>SUM(B8:B51)</f>
        <v>2482455</v>
      </c>
      <c r="C7" s="4">
        <f>SUM(C8:C51)</f>
        <v>2431331</v>
      </c>
      <c r="D7" s="5">
        <f>(C7-B7)/B7</f>
        <v>-0.020594129601543634</v>
      </c>
      <c r="E7" s="4">
        <f>SUM(E8:E51)</f>
        <v>173233</v>
      </c>
      <c r="F7" s="4">
        <f>SUM(F8:F51)</f>
        <v>170963</v>
      </c>
      <c r="G7" s="5">
        <f>(F7-E7)/E7</f>
        <v>-0.01310373889501423</v>
      </c>
      <c r="H7" s="4">
        <f>SUM(H8:H51)</f>
        <v>2655688</v>
      </c>
      <c r="I7" s="4">
        <f>SUM(I8:I51)</f>
        <v>2602294</v>
      </c>
      <c r="J7" s="5">
        <f aca="true" t="shared" si="0" ref="J7:J51">(I7-H7)/H7</f>
        <v>-0.02010552444413651</v>
      </c>
    </row>
    <row r="8" spans="1:10" ht="12">
      <c r="A8" s="6" t="s">
        <v>25</v>
      </c>
      <c r="B8" s="26">
        <v>106633</v>
      </c>
      <c r="C8" s="26">
        <v>103891</v>
      </c>
      <c r="D8" s="27">
        <f>(C8-B8)/B8</f>
        <v>-0.025714366096799304</v>
      </c>
      <c r="E8" s="26">
        <v>11241</v>
      </c>
      <c r="F8" s="26">
        <v>10323</v>
      </c>
      <c r="G8" s="27">
        <f>(F8-E8)/E8</f>
        <v>-0.08166533226581266</v>
      </c>
      <c r="H8" s="26">
        <f>B8+E8</f>
        <v>117874</v>
      </c>
      <c r="I8" s="26">
        <f aca="true" t="shared" si="1" ref="I8:I51">C8+F8</f>
        <v>114214</v>
      </c>
      <c r="J8" s="27">
        <f t="shared" si="0"/>
        <v>-0.031050104348711336</v>
      </c>
    </row>
    <row r="9" spans="1:10" ht="12">
      <c r="A9" s="6" t="s">
        <v>26</v>
      </c>
      <c r="B9" s="26">
        <v>122276</v>
      </c>
      <c r="C9" s="26">
        <v>120344</v>
      </c>
      <c r="D9" s="27">
        <f>(C9-B9)/B9</f>
        <v>-0.01580032058621479</v>
      </c>
      <c r="E9" s="26">
        <v>8594</v>
      </c>
      <c r="F9" s="26">
        <v>8163</v>
      </c>
      <c r="G9" s="27">
        <f aca="true" t="shared" si="2" ref="G9:G51">(F9-E9)/E9</f>
        <v>-0.050151268326739586</v>
      </c>
      <c r="H9" s="26">
        <f aca="true" t="shared" si="3" ref="H9:H51">B9+E9</f>
        <v>130870</v>
      </c>
      <c r="I9" s="26">
        <f t="shared" si="1"/>
        <v>128507</v>
      </c>
      <c r="J9" s="27">
        <f t="shared" si="0"/>
        <v>-0.018056086192404678</v>
      </c>
    </row>
    <row r="10" spans="1:10" ht="12">
      <c r="A10" s="7" t="s">
        <v>27</v>
      </c>
      <c r="B10" s="28">
        <v>61316</v>
      </c>
      <c r="C10" s="28">
        <v>61145</v>
      </c>
      <c r="D10" s="29">
        <f aca="true" t="shared" si="4" ref="D10:D51">(C10-B10)/B10</f>
        <v>-0.00278883162632918</v>
      </c>
      <c r="E10" s="28">
        <v>3412</v>
      </c>
      <c r="F10" s="28">
        <v>3325</v>
      </c>
      <c r="G10" s="29">
        <f t="shared" si="2"/>
        <v>-0.025498241500586168</v>
      </c>
      <c r="H10" s="28">
        <f t="shared" si="3"/>
        <v>64728</v>
      </c>
      <c r="I10" s="28">
        <f t="shared" si="1"/>
        <v>64470</v>
      </c>
      <c r="J10" s="29">
        <f t="shared" si="0"/>
        <v>-0.003985910270671116</v>
      </c>
    </row>
    <row r="11" spans="1:10" ht="12">
      <c r="A11" s="6" t="s">
        <v>28</v>
      </c>
      <c r="B11" s="26">
        <v>34691</v>
      </c>
      <c r="C11" s="26">
        <v>37193</v>
      </c>
      <c r="D11" s="27">
        <f t="shared" si="4"/>
        <v>0.07212245250929636</v>
      </c>
      <c r="E11" s="26">
        <v>2384</v>
      </c>
      <c r="F11" s="26">
        <v>2698</v>
      </c>
      <c r="G11" s="27">
        <f t="shared" si="2"/>
        <v>0.13171140939597314</v>
      </c>
      <c r="H11" s="26">
        <f t="shared" si="3"/>
        <v>37075</v>
      </c>
      <c r="I11" s="26">
        <f t="shared" si="1"/>
        <v>39891</v>
      </c>
      <c r="J11" s="27">
        <f t="shared" si="0"/>
        <v>0.07595414699932569</v>
      </c>
    </row>
    <row r="12" spans="1:10" ht="12">
      <c r="A12" s="6" t="s">
        <v>29</v>
      </c>
      <c r="B12" s="26">
        <v>35526</v>
      </c>
      <c r="C12" s="26">
        <v>34171</v>
      </c>
      <c r="D12" s="27">
        <f t="shared" si="4"/>
        <v>-0.03814107977256094</v>
      </c>
      <c r="E12" s="26">
        <v>4460</v>
      </c>
      <c r="F12" s="26">
        <v>4923</v>
      </c>
      <c r="G12" s="27">
        <f t="shared" si="2"/>
        <v>0.10381165919282512</v>
      </c>
      <c r="H12" s="26">
        <f t="shared" si="3"/>
        <v>39986</v>
      </c>
      <c r="I12" s="26">
        <f t="shared" si="1"/>
        <v>39094</v>
      </c>
      <c r="J12" s="27">
        <f t="shared" si="0"/>
        <v>-0.022307807732706447</v>
      </c>
    </row>
    <row r="13" spans="1:10" ht="12">
      <c r="A13" s="6" t="s">
        <v>30</v>
      </c>
      <c r="B13" s="26">
        <v>52036</v>
      </c>
      <c r="C13" s="26">
        <v>52722</v>
      </c>
      <c r="D13" s="27">
        <f t="shared" si="4"/>
        <v>0.013183180874778998</v>
      </c>
      <c r="E13" s="26">
        <v>2780</v>
      </c>
      <c r="F13" s="26">
        <v>2950</v>
      </c>
      <c r="G13" s="27">
        <f t="shared" si="2"/>
        <v>0.06115107913669065</v>
      </c>
      <c r="H13" s="26">
        <f t="shared" si="3"/>
        <v>54816</v>
      </c>
      <c r="I13" s="26">
        <f t="shared" si="1"/>
        <v>55672</v>
      </c>
      <c r="J13" s="27">
        <f t="shared" si="0"/>
        <v>0.015615878575598366</v>
      </c>
    </row>
    <row r="14" spans="1:10" ht="12">
      <c r="A14" s="8" t="s">
        <v>31</v>
      </c>
      <c r="B14" s="30">
        <v>27341</v>
      </c>
      <c r="C14" s="30">
        <v>28671</v>
      </c>
      <c r="D14" s="31">
        <f t="shared" si="4"/>
        <v>0.048644892286309936</v>
      </c>
      <c r="E14" s="30">
        <v>2515</v>
      </c>
      <c r="F14" s="30">
        <v>2568</v>
      </c>
      <c r="G14" s="31">
        <f t="shared" si="2"/>
        <v>0.02107355864811133</v>
      </c>
      <c r="H14" s="30">
        <f t="shared" si="3"/>
        <v>29856</v>
      </c>
      <c r="I14" s="30">
        <f t="shared" si="1"/>
        <v>31239</v>
      </c>
      <c r="J14" s="31">
        <f t="shared" si="0"/>
        <v>0.04632234726688103</v>
      </c>
    </row>
    <row r="15" spans="1:10" ht="12">
      <c r="A15" s="6" t="s">
        <v>32</v>
      </c>
      <c r="B15" s="26">
        <v>46008</v>
      </c>
      <c r="C15" s="26">
        <v>40475</v>
      </c>
      <c r="D15" s="27">
        <f t="shared" si="4"/>
        <v>-0.12026169361850113</v>
      </c>
      <c r="E15" s="26">
        <v>2385</v>
      </c>
      <c r="F15" s="26">
        <v>2528</v>
      </c>
      <c r="G15" s="27">
        <f t="shared" si="2"/>
        <v>0.059958071278826</v>
      </c>
      <c r="H15" s="26">
        <f t="shared" si="3"/>
        <v>48393</v>
      </c>
      <c r="I15" s="26">
        <f t="shared" si="1"/>
        <v>43003</v>
      </c>
      <c r="J15" s="27">
        <f t="shared" si="0"/>
        <v>-0.1113797450044428</v>
      </c>
    </row>
    <row r="16" spans="1:10" ht="12">
      <c r="A16" s="6" t="s">
        <v>33</v>
      </c>
      <c r="B16" s="26">
        <v>35142</v>
      </c>
      <c r="C16" s="26">
        <v>35153</v>
      </c>
      <c r="D16" s="27">
        <f t="shared" si="4"/>
        <v>0.000313015764612145</v>
      </c>
      <c r="E16" s="26">
        <v>1374</v>
      </c>
      <c r="F16" s="26">
        <v>1105</v>
      </c>
      <c r="G16" s="27">
        <f t="shared" si="2"/>
        <v>-0.1957787481804949</v>
      </c>
      <c r="H16" s="26">
        <f t="shared" si="3"/>
        <v>36516</v>
      </c>
      <c r="I16" s="26">
        <f t="shared" si="1"/>
        <v>36258</v>
      </c>
      <c r="J16" s="27">
        <f t="shared" si="0"/>
        <v>-0.007065395990798554</v>
      </c>
    </row>
    <row r="17" spans="1:10" ht="12">
      <c r="A17" s="7" t="s">
        <v>34</v>
      </c>
      <c r="B17" s="28">
        <v>100104</v>
      </c>
      <c r="C17" s="28">
        <v>102247</v>
      </c>
      <c r="D17" s="29">
        <f t="shared" si="4"/>
        <v>0.02140773595460721</v>
      </c>
      <c r="E17" s="28">
        <v>7517</v>
      </c>
      <c r="F17" s="28">
        <v>7552</v>
      </c>
      <c r="G17" s="29">
        <f t="shared" si="2"/>
        <v>0.00465611281096182</v>
      </c>
      <c r="H17" s="28">
        <f t="shared" si="3"/>
        <v>107621</v>
      </c>
      <c r="I17" s="28">
        <f t="shared" si="1"/>
        <v>109799</v>
      </c>
      <c r="J17" s="29">
        <f t="shared" si="0"/>
        <v>0.020237685953484914</v>
      </c>
    </row>
    <row r="18" spans="1:10" ht="12">
      <c r="A18" s="6" t="s">
        <v>35</v>
      </c>
      <c r="B18" s="26">
        <v>45593</v>
      </c>
      <c r="C18" s="26">
        <v>54513</v>
      </c>
      <c r="D18" s="27">
        <f t="shared" si="4"/>
        <v>0.19564406816835916</v>
      </c>
      <c r="E18" s="26">
        <v>6947</v>
      </c>
      <c r="F18" s="26">
        <v>6486</v>
      </c>
      <c r="G18" s="27">
        <f t="shared" si="2"/>
        <v>-0.06635957967467972</v>
      </c>
      <c r="H18" s="26">
        <f t="shared" si="3"/>
        <v>52540</v>
      </c>
      <c r="I18" s="26">
        <f t="shared" si="1"/>
        <v>60999</v>
      </c>
      <c r="J18" s="27">
        <f t="shared" si="0"/>
        <v>0.16100114198705748</v>
      </c>
    </row>
    <row r="19" spans="1:10" ht="12">
      <c r="A19" s="6" t="s">
        <v>36</v>
      </c>
      <c r="B19" s="26">
        <v>53005</v>
      </c>
      <c r="C19" s="26">
        <v>55693</v>
      </c>
      <c r="D19" s="27">
        <f t="shared" si="4"/>
        <v>0.0507121969625507</v>
      </c>
      <c r="E19" s="26">
        <v>4789</v>
      </c>
      <c r="F19" s="26">
        <v>3748</v>
      </c>
      <c r="G19" s="27">
        <f t="shared" si="2"/>
        <v>-0.21737314679473793</v>
      </c>
      <c r="H19" s="26">
        <f t="shared" si="3"/>
        <v>57794</v>
      </c>
      <c r="I19" s="26">
        <f t="shared" si="1"/>
        <v>59441</v>
      </c>
      <c r="J19" s="27">
        <f t="shared" si="0"/>
        <v>0.028497767934387654</v>
      </c>
    </row>
    <row r="20" spans="1:10" ht="12">
      <c r="A20" s="6" t="s">
        <v>37</v>
      </c>
      <c r="B20" s="26">
        <v>29915</v>
      </c>
      <c r="C20" s="26">
        <v>32956</v>
      </c>
      <c r="D20" s="27">
        <f t="shared" si="4"/>
        <v>0.10165468828346984</v>
      </c>
      <c r="E20" s="26">
        <v>2344</v>
      </c>
      <c r="F20" s="26">
        <v>2434</v>
      </c>
      <c r="G20" s="27">
        <f t="shared" si="2"/>
        <v>0.03839590443686007</v>
      </c>
      <c r="H20" s="26">
        <f t="shared" si="3"/>
        <v>32259</v>
      </c>
      <c r="I20" s="26">
        <f t="shared" si="1"/>
        <v>35390</v>
      </c>
      <c r="J20" s="27">
        <f t="shared" si="0"/>
        <v>0.09705818531262593</v>
      </c>
    </row>
    <row r="21" spans="1:10" ht="12">
      <c r="A21" s="6" t="s">
        <v>38</v>
      </c>
      <c r="B21" s="26">
        <v>71011</v>
      </c>
      <c r="C21" s="26">
        <v>76351</v>
      </c>
      <c r="D21" s="27">
        <f t="shared" si="4"/>
        <v>0.07519961696075256</v>
      </c>
      <c r="E21" s="26">
        <v>2873</v>
      </c>
      <c r="F21" s="26">
        <v>3644</v>
      </c>
      <c r="G21" s="27">
        <f t="shared" si="2"/>
        <v>0.26836059867734074</v>
      </c>
      <c r="H21" s="26">
        <f t="shared" si="3"/>
        <v>73884</v>
      </c>
      <c r="I21" s="26">
        <f t="shared" si="1"/>
        <v>79995</v>
      </c>
      <c r="J21" s="27">
        <f t="shared" si="0"/>
        <v>0.08271073574792918</v>
      </c>
    </row>
    <row r="22" spans="1:10" ht="12">
      <c r="A22" s="6" t="s">
        <v>39</v>
      </c>
      <c r="B22" s="26">
        <v>36837</v>
      </c>
      <c r="C22" s="26">
        <v>36841</v>
      </c>
      <c r="D22" s="27">
        <f t="shared" si="4"/>
        <v>0.00010858647555446968</v>
      </c>
      <c r="E22" s="26">
        <v>3493</v>
      </c>
      <c r="F22" s="26">
        <v>3247</v>
      </c>
      <c r="G22" s="27">
        <f t="shared" si="2"/>
        <v>-0.07042656742055539</v>
      </c>
      <c r="H22" s="26">
        <f t="shared" si="3"/>
        <v>40330</v>
      </c>
      <c r="I22" s="26">
        <f t="shared" si="1"/>
        <v>40088</v>
      </c>
      <c r="J22" s="27">
        <f t="shared" si="0"/>
        <v>-0.00600049590875279</v>
      </c>
    </row>
    <row r="23" spans="1:10" ht="12">
      <c r="A23" s="6" t="s">
        <v>40</v>
      </c>
      <c r="B23" s="26">
        <v>43690</v>
      </c>
      <c r="C23" s="26">
        <v>45051</v>
      </c>
      <c r="D23" s="27">
        <f t="shared" si="4"/>
        <v>0.031151293202105745</v>
      </c>
      <c r="E23" s="26">
        <v>3960</v>
      </c>
      <c r="F23" s="26">
        <v>3936</v>
      </c>
      <c r="G23" s="27">
        <f t="shared" si="2"/>
        <v>-0.006060606060606061</v>
      </c>
      <c r="H23" s="26">
        <f t="shared" si="3"/>
        <v>47650</v>
      </c>
      <c r="I23" s="26">
        <f t="shared" si="1"/>
        <v>48987</v>
      </c>
      <c r="J23" s="27">
        <f t="shared" si="0"/>
        <v>0.028058761804826863</v>
      </c>
    </row>
    <row r="24" spans="1:10" ht="12">
      <c r="A24" s="8" t="s">
        <v>41</v>
      </c>
      <c r="B24" s="30">
        <v>81246</v>
      </c>
      <c r="C24" s="30">
        <v>88966</v>
      </c>
      <c r="D24" s="31">
        <f t="shared" si="4"/>
        <v>0.09502006252615514</v>
      </c>
      <c r="E24" s="30">
        <v>4251</v>
      </c>
      <c r="F24" s="30">
        <v>4708</v>
      </c>
      <c r="G24" s="31">
        <f t="shared" si="2"/>
        <v>0.1075041166784286</v>
      </c>
      <c r="H24" s="30">
        <f t="shared" si="3"/>
        <v>85497</v>
      </c>
      <c r="I24" s="30">
        <f t="shared" si="1"/>
        <v>93674</v>
      </c>
      <c r="J24" s="31">
        <f t="shared" si="0"/>
        <v>0.09564078271752226</v>
      </c>
    </row>
    <row r="25" spans="1:10" ht="12">
      <c r="A25" s="6" t="s">
        <v>42</v>
      </c>
      <c r="B25" s="26">
        <v>104689</v>
      </c>
      <c r="C25" s="26">
        <v>114111</v>
      </c>
      <c r="D25" s="27">
        <f t="shared" si="4"/>
        <v>0.0899999044789806</v>
      </c>
      <c r="E25" s="26">
        <v>7882</v>
      </c>
      <c r="F25" s="26">
        <v>9106</v>
      </c>
      <c r="G25" s="27">
        <f t="shared" si="2"/>
        <v>0.15529053539710733</v>
      </c>
      <c r="H25" s="26">
        <f t="shared" si="3"/>
        <v>112571</v>
      </c>
      <c r="I25" s="26">
        <f t="shared" si="1"/>
        <v>123217</v>
      </c>
      <c r="J25" s="27">
        <f t="shared" si="0"/>
        <v>0.09457142603334784</v>
      </c>
    </row>
    <row r="26" spans="1:10" ht="12">
      <c r="A26" s="6" t="s">
        <v>43</v>
      </c>
      <c r="B26" s="26">
        <v>79626</v>
      </c>
      <c r="C26" s="26">
        <v>83135</v>
      </c>
      <c r="D26" s="27">
        <f t="shared" si="4"/>
        <v>0.04406852033255469</v>
      </c>
      <c r="E26" s="26">
        <v>6912</v>
      </c>
      <c r="F26" s="26">
        <v>6232</v>
      </c>
      <c r="G26" s="27">
        <f t="shared" si="2"/>
        <v>-0.09837962962962964</v>
      </c>
      <c r="H26" s="26">
        <f t="shared" si="3"/>
        <v>86538</v>
      </c>
      <c r="I26" s="26">
        <f t="shared" si="1"/>
        <v>89367</v>
      </c>
      <c r="J26" s="27">
        <f t="shared" si="0"/>
        <v>0.03269084101781876</v>
      </c>
    </row>
    <row r="27" spans="1:10" ht="12">
      <c r="A27" s="6" t="s">
        <v>44</v>
      </c>
      <c r="B27" s="26">
        <v>50030</v>
      </c>
      <c r="C27" s="26">
        <v>43197</v>
      </c>
      <c r="D27" s="27">
        <f t="shared" si="4"/>
        <v>-0.13657805316809915</v>
      </c>
      <c r="E27" s="26">
        <v>3752</v>
      </c>
      <c r="F27" s="26">
        <v>3352</v>
      </c>
      <c r="G27" s="27">
        <f t="shared" si="2"/>
        <v>-0.10660980810234541</v>
      </c>
      <c r="H27" s="26">
        <f t="shared" si="3"/>
        <v>53782</v>
      </c>
      <c r="I27" s="26">
        <f t="shared" si="1"/>
        <v>46549</v>
      </c>
      <c r="J27" s="27">
        <f t="shared" si="0"/>
        <v>-0.13448737495816443</v>
      </c>
    </row>
    <row r="28" spans="1:10" ht="12">
      <c r="A28" s="9" t="s">
        <v>45</v>
      </c>
      <c r="B28" s="32">
        <v>69188</v>
      </c>
      <c r="C28" s="32">
        <v>82999</v>
      </c>
      <c r="D28" s="33">
        <f t="shared" si="4"/>
        <v>0.19961554026709835</v>
      </c>
      <c r="E28" s="32">
        <v>5624</v>
      </c>
      <c r="F28" s="32">
        <v>6182</v>
      </c>
      <c r="G28" s="33">
        <f t="shared" si="2"/>
        <v>0.0992176386913229</v>
      </c>
      <c r="H28" s="32">
        <f t="shared" si="3"/>
        <v>74812</v>
      </c>
      <c r="I28" s="32">
        <f t="shared" si="1"/>
        <v>89181</v>
      </c>
      <c r="J28" s="33">
        <f t="shared" si="0"/>
        <v>0.19206811741431856</v>
      </c>
    </row>
    <row r="29" spans="1:10" ht="12">
      <c r="A29" s="6" t="s">
        <v>46</v>
      </c>
      <c r="B29" s="26">
        <v>53218</v>
      </c>
      <c r="C29" s="26">
        <v>54828</v>
      </c>
      <c r="D29" s="27">
        <f t="shared" si="4"/>
        <v>0.03025292194370326</v>
      </c>
      <c r="E29" s="26">
        <v>2139</v>
      </c>
      <c r="F29" s="26">
        <v>2478</v>
      </c>
      <c r="G29" s="27">
        <f t="shared" si="2"/>
        <v>0.1584852734922861</v>
      </c>
      <c r="H29" s="26">
        <f t="shared" si="3"/>
        <v>55357</v>
      </c>
      <c r="I29" s="26">
        <f t="shared" si="1"/>
        <v>57306</v>
      </c>
      <c r="J29" s="27">
        <f t="shared" si="0"/>
        <v>0.03520783279440721</v>
      </c>
    </row>
    <row r="30" spans="1:10" ht="12">
      <c r="A30" s="7" t="s">
        <v>47</v>
      </c>
      <c r="B30" s="28">
        <v>52271</v>
      </c>
      <c r="C30" s="28">
        <v>49731</v>
      </c>
      <c r="D30" s="29">
        <f t="shared" si="4"/>
        <v>-0.04859291002659218</v>
      </c>
      <c r="E30" s="28">
        <v>5792</v>
      </c>
      <c r="F30" s="28">
        <v>6305</v>
      </c>
      <c r="G30" s="29">
        <f t="shared" si="2"/>
        <v>0.08857044198895028</v>
      </c>
      <c r="H30" s="28">
        <f t="shared" si="3"/>
        <v>58063</v>
      </c>
      <c r="I30" s="28">
        <f t="shared" si="1"/>
        <v>56036</v>
      </c>
      <c r="J30" s="29">
        <f t="shared" si="0"/>
        <v>-0.0349103559926287</v>
      </c>
    </row>
    <row r="31" spans="1:10" ht="12">
      <c r="A31" s="6" t="s">
        <v>48</v>
      </c>
      <c r="B31" s="26">
        <v>33827</v>
      </c>
      <c r="C31" s="26">
        <v>50194</v>
      </c>
      <c r="D31" s="27">
        <f t="shared" si="4"/>
        <v>0.4838442664144027</v>
      </c>
      <c r="E31" s="26">
        <v>3800</v>
      </c>
      <c r="F31" s="26">
        <v>3527</v>
      </c>
      <c r="G31" s="27">
        <f t="shared" si="2"/>
        <v>-0.0718421052631579</v>
      </c>
      <c r="H31" s="26">
        <f t="shared" si="3"/>
        <v>37627</v>
      </c>
      <c r="I31" s="26">
        <f t="shared" si="1"/>
        <v>53721</v>
      </c>
      <c r="J31" s="27">
        <f t="shared" si="0"/>
        <v>0.42772477210513726</v>
      </c>
    </row>
    <row r="32" spans="1:10" ht="12">
      <c r="A32" s="8" t="s">
        <v>49</v>
      </c>
      <c r="B32" s="30">
        <v>25427</v>
      </c>
      <c r="C32" s="30">
        <v>33214</v>
      </c>
      <c r="D32" s="31">
        <f t="shared" si="4"/>
        <v>0.30624926259487945</v>
      </c>
      <c r="E32" s="30">
        <v>2935</v>
      </c>
      <c r="F32" s="30">
        <v>3167</v>
      </c>
      <c r="G32" s="31">
        <f t="shared" si="2"/>
        <v>0.07904599659284497</v>
      </c>
      <c r="H32" s="30">
        <f t="shared" si="3"/>
        <v>28362</v>
      </c>
      <c r="I32" s="30">
        <f t="shared" si="1"/>
        <v>36381</v>
      </c>
      <c r="J32" s="31">
        <f t="shared" si="0"/>
        <v>0.2827374656230167</v>
      </c>
    </row>
    <row r="33" spans="1:10" ht="12">
      <c r="A33" s="6" t="s">
        <v>50</v>
      </c>
      <c r="B33" s="26">
        <v>29269</v>
      </c>
      <c r="C33" s="26">
        <v>30364</v>
      </c>
      <c r="D33" s="27">
        <f t="shared" si="4"/>
        <v>0.037411595886432746</v>
      </c>
      <c r="E33" s="26">
        <v>2854</v>
      </c>
      <c r="F33" s="26">
        <v>2825</v>
      </c>
      <c r="G33" s="27">
        <f t="shared" si="2"/>
        <v>-0.010161177295024528</v>
      </c>
      <c r="H33" s="26">
        <f t="shared" si="3"/>
        <v>32123</v>
      </c>
      <c r="I33" s="26">
        <f t="shared" si="1"/>
        <v>33189</v>
      </c>
      <c r="J33" s="27">
        <f t="shared" si="0"/>
        <v>0.03318494536624848</v>
      </c>
    </row>
    <row r="34" spans="1:10" ht="12">
      <c r="A34" s="9" t="s">
        <v>51</v>
      </c>
      <c r="B34" s="32">
        <v>34146</v>
      </c>
      <c r="C34" s="32">
        <v>35774</v>
      </c>
      <c r="D34" s="33">
        <f t="shared" si="4"/>
        <v>0.04767761963333919</v>
      </c>
      <c r="E34" s="32">
        <v>2087</v>
      </c>
      <c r="F34" s="32">
        <v>2499</v>
      </c>
      <c r="G34" s="33">
        <f t="shared" si="2"/>
        <v>0.19741255390512696</v>
      </c>
      <c r="H34" s="32">
        <f t="shared" si="3"/>
        <v>36233</v>
      </c>
      <c r="I34" s="32">
        <f t="shared" si="1"/>
        <v>38273</v>
      </c>
      <c r="J34" s="33">
        <f t="shared" si="0"/>
        <v>0.05630226589021058</v>
      </c>
    </row>
    <row r="35" spans="1:10" ht="12">
      <c r="A35" s="6" t="s">
        <v>52</v>
      </c>
      <c r="B35" s="26">
        <v>58725</v>
      </c>
      <c r="C35" s="26">
        <v>54548</v>
      </c>
      <c r="D35" s="27">
        <f t="shared" si="4"/>
        <v>-0.07112813963388676</v>
      </c>
      <c r="E35" s="26">
        <v>2789</v>
      </c>
      <c r="F35" s="26">
        <v>2577</v>
      </c>
      <c r="G35" s="27">
        <f t="shared" si="2"/>
        <v>-0.0760129078522768</v>
      </c>
      <c r="H35" s="26">
        <f t="shared" si="3"/>
        <v>61514</v>
      </c>
      <c r="I35" s="26">
        <f t="shared" si="1"/>
        <v>57125</v>
      </c>
      <c r="J35" s="27">
        <f t="shared" si="0"/>
        <v>-0.07134961147055954</v>
      </c>
    </row>
    <row r="36" spans="1:10" ht="12">
      <c r="A36" s="6" t="s">
        <v>53</v>
      </c>
      <c r="B36" s="26">
        <v>85523</v>
      </c>
      <c r="C36" s="26">
        <v>60634</v>
      </c>
      <c r="D36" s="27">
        <f t="shared" si="4"/>
        <v>-0.29102112881914804</v>
      </c>
      <c r="E36" s="26">
        <v>3841</v>
      </c>
      <c r="F36" s="26">
        <v>4378</v>
      </c>
      <c r="G36" s="27">
        <f t="shared" si="2"/>
        <v>0.139807341838063</v>
      </c>
      <c r="H36" s="26">
        <f t="shared" si="3"/>
        <v>89364</v>
      </c>
      <c r="I36" s="26">
        <f t="shared" si="1"/>
        <v>65012</v>
      </c>
      <c r="J36" s="27">
        <f t="shared" si="0"/>
        <v>-0.27250346895841726</v>
      </c>
    </row>
    <row r="37" spans="1:10" ht="12">
      <c r="A37" s="6" t="s">
        <v>54</v>
      </c>
      <c r="B37" s="26">
        <v>46955</v>
      </c>
      <c r="C37" s="26">
        <v>48521</v>
      </c>
      <c r="D37" s="27">
        <f t="shared" si="4"/>
        <v>0.03335108082206368</v>
      </c>
      <c r="E37" s="26">
        <v>1777</v>
      </c>
      <c r="F37" s="26">
        <v>1660</v>
      </c>
      <c r="G37" s="27">
        <f t="shared" si="2"/>
        <v>-0.06584130557118739</v>
      </c>
      <c r="H37" s="26">
        <f t="shared" si="3"/>
        <v>48732</v>
      </c>
      <c r="I37" s="26">
        <f t="shared" si="1"/>
        <v>50181</v>
      </c>
      <c r="J37" s="27">
        <f t="shared" si="0"/>
        <v>0.02973405565131741</v>
      </c>
    </row>
    <row r="38" spans="1:10" ht="12">
      <c r="A38" s="6" t="s">
        <v>55</v>
      </c>
      <c r="B38" s="26">
        <v>58603</v>
      </c>
      <c r="C38" s="26">
        <v>55895</v>
      </c>
      <c r="D38" s="27">
        <f t="shared" si="4"/>
        <v>-0.04620923843489241</v>
      </c>
      <c r="E38" s="26">
        <v>2411</v>
      </c>
      <c r="F38" s="26">
        <v>2385</v>
      </c>
      <c r="G38" s="27">
        <f t="shared" si="2"/>
        <v>-0.010783907092492741</v>
      </c>
      <c r="H38" s="26">
        <f t="shared" si="3"/>
        <v>61014</v>
      </c>
      <c r="I38" s="26">
        <f t="shared" si="1"/>
        <v>58280</v>
      </c>
      <c r="J38" s="27">
        <f t="shared" si="0"/>
        <v>-0.04480938800930934</v>
      </c>
    </row>
    <row r="39" spans="1:10" ht="12">
      <c r="A39" s="6" t="s">
        <v>56</v>
      </c>
      <c r="B39" s="26">
        <v>41502</v>
      </c>
      <c r="C39" s="26">
        <v>28361</v>
      </c>
      <c r="D39" s="27">
        <f t="shared" si="4"/>
        <v>-0.3166353428750422</v>
      </c>
      <c r="E39" s="26">
        <v>2371</v>
      </c>
      <c r="F39" s="26">
        <v>2273</v>
      </c>
      <c r="G39" s="27">
        <f t="shared" si="2"/>
        <v>-0.04133277098270772</v>
      </c>
      <c r="H39" s="26">
        <f t="shared" si="3"/>
        <v>43873</v>
      </c>
      <c r="I39" s="26">
        <f t="shared" si="1"/>
        <v>30634</v>
      </c>
      <c r="J39" s="27">
        <f t="shared" si="0"/>
        <v>-0.30175734506416246</v>
      </c>
    </row>
    <row r="40" spans="1:10" ht="12">
      <c r="A40" s="6" t="s">
        <v>57</v>
      </c>
      <c r="B40" s="26">
        <v>81533</v>
      </c>
      <c r="C40" s="26">
        <v>72965</v>
      </c>
      <c r="D40" s="27">
        <f t="shared" si="4"/>
        <v>-0.10508628408129224</v>
      </c>
      <c r="E40" s="26">
        <v>2127</v>
      </c>
      <c r="F40" s="26">
        <v>1449</v>
      </c>
      <c r="G40" s="27">
        <f t="shared" si="2"/>
        <v>-0.31875881523272215</v>
      </c>
      <c r="H40" s="26">
        <f t="shared" si="3"/>
        <v>83660</v>
      </c>
      <c r="I40" s="26">
        <f t="shared" si="1"/>
        <v>74414</v>
      </c>
      <c r="J40" s="27">
        <f t="shared" si="0"/>
        <v>-0.11051876643557255</v>
      </c>
    </row>
    <row r="41" spans="1:10" ht="12">
      <c r="A41" s="6" t="s">
        <v>58</v>
      </c>
      <c r="B41" s="26">
        <v>21823</v>
      </c>
      <c r="C41" s="26">
        <v>20684</v>
      </c>
      <c r="D41" s="27">
        <f t="shared" si="4"/>
        <v>-0.05219264079182514</v>
      </c>
      <c r="E41" s="26">
        <v>3961</v>
      </c>
      <c r="F41" s="26">
        <v>3846</v>
      </c>
      <c r="G41" s="27">
        <f t="shared" si="2"/>
        <v>-0.02903307245645039</v>
      </c>
      <c r="H41" s="26">
        <f t="shared" si="3"/>
        <v>25784</v>
      </c>
      <c r="I41" s="26">
        <f t="shared" si="1"/>
        <v>24530</v>
      </c>
      <c r="J41" s="27">
        <f t="shared" si="0"/>
        <v>-0.04863481228668942</v>
      </c>
    </row>
    <row r="42" spans="1:10" ht="12">
      <c r="A42" s="6" t="s">
        <v>59</v>
      </c>
      <c r="B42" s="26">
        <v>46837</v>
      </c>
      <c r="C42" s="26">
        <v>46176</v>
      </c>
      <c r="D42" s="27">
        <f t="shared" si="4"/>
        <v>-0.01411277408886137</v>
      </c>
      <c r="E42" s="26">
        <v>2916</v>
      </c>
      <c r="F42" s="26">
        <v>2627</v>
      </c>
      <c r="G42" s="27">
        <f t="shared" si="2"/>
        <v>-0.09910836762688614</v>
      </c>
      <c r="H42" s="26">
        <f t="shared" si="3"/>
        <v>49753</v>
      </c>
      <c r="I42" s="26">
        <f t="shared" si="1"/>
        <v>48803</v>
      </c>
      <c r="J42" s="27">
        <f t="shared" si="0"/>
        <v>-0.019094325970293247</v>
      </c>
    </row>
    <row r="43" spans="1:10" ht="12">
      <c r="A43" s="6" t="s">
        <v>60</v>
      </c>
      <c r="B43" s="26">
        <v>31245</v>
      </c>
      <c r="C43" s="26">
        <v>32707</v>
      </c>
      <c r="D43" s="27">
        <f t="shared" si="4"/>
        <v>0.046791486637862055</v>
      </c>
      <c r="E43" s="26">
        <v>1982</v>
      </c>
      <c r="F43" s="26">
        <v>1849</v>
      </c>
      <c r="G43" s="27">
        <f t="shared" si="2"/>
        <v>-0.06710393541876893</v>
      </c>
      <c r="H43" s="26">
        <f t="shared" si="3"/>
        <v>33227</v>
      </c>
      <c r="I43" s="26">
        <f t="shared" si="1"/>
        <v>34556</v>
      </c>
      <c r="J43" s="27">
        <f t="shared" si="0"/>
        <v>0.0399975923194992</v>
      </c>
    </row>
    <row r="44" spans="1:10" ht="12">
      <c r="A44" s="9" t="s">
        <v>61</v>
      </c>
      <c r="B44" s="32">
        <v>68465</v>
      </c>
      <c r="C44" s="32">
        <v>64446</v>
      </c>
      <c r="D44" s="33">
        <f t="shared" si="4"/>
        <v>-0.05870152632732053</v>
      </c>
      <c r="E44" s="32">
        <v>6022</v>
      </c>
      <c r="F44" s="32">
        <v>5620</v>
      </c>
      <c r="G44" s="33">
        <f t="shared" si="2"/>
        <v>-0.06675523082032547</v>
      </c>
      <c r="H44" s="32">
        <f t="shared" si="3"/>
        <v>74487</v>
      </c>
      <c r="I44" s="32">
        <f t="shared" si="1"/>
        <v>70066</v>
      </c>
      <c r="J44" s="33">
        <f t="shared" si="0"/>
        <v>-0.059352638715480556</v>
      </c>
    </row>
    <row r="45" spans="1:10" ht="12">
      <c r="A45" s="6" t="s">
        <v>62</v>
      </c>
      <c r="B45" s="26">
        <v>40872</v>
      </c>
      <c r="C45" s="26">
        <v>43543</v>
      </c>
      <c r="D45" s="27">
        <f t="shared" si="4"/>
        <v>0.0653503621060873</v>
      </c>
      <c r="E45" s="26">
        <v>2875</v>
      </c>
      <c r="F45" s="26">
        <v>2899</v>
      </c>
      <c r="G45" s="27">
        <f t="shared" si="2"/>
        <v>0.008347826086956521</v>
      </c>
      <c r="H45" s="26">
        <f t="shared" si="3"/>
        <v>43747</v>
      </c>
      <c r="I45" s="26">
        <f t="shared" si="1"/>
        <v>46442</v>
      </c>
      <c r="J45" s="27">
        <f t="shared" si="0"/>
        <v>0.061604224289665575</v>
      </c>
    </row>
    <row r="46" spans="1:10" ht="12">
      <c r="A46" s="7" t="s">
        <v>63</v>
      </c>
      <c r="B46" s="28">
        <v>78471</v>
      </c>
      <c r="C46" s="28">
        <v>63020</v>
      </c>
      <c r="D46" s="29">
        <f t="shared" si="4"/>
        <v>-0.19690076588803507</v>
      </c>
      <c r="E46" s="28">
        <v>5824</v>
      </c>
      <c r="F46" s="28">
        <v>5381</v>
      </c>
      <c r="G46" s="29">
        <f t="shared" si="2"/>
        <v>-0.07606456043956043</v>
      </c>
      <c r="H46" s="28">
        <f t="shared" si="3"/>
        <v>84295</v>
      </c>
      <c r="I46" s="28">
        <f t="shared" si="1"/>
        <v>68401</v>
      </c>
      <c r="J46" s="29">
        <f t="shared" si="0"/>
        <v>-0.18855210866599442</v>
      </c>
    </row>
    <row r="47" spans="1:10" ht="12">
      <c r="A47" s="6" t="s">
        <v>64</v>
      </c>
      <c r="B47" s="26">
        <v>28668</v>
      </c>
      <c r="C47" s="26">
        <v>30218</v>
      </c>
      <c r="D47" s="27">
        <f t="shared" si="4"/>
        <v>0.05406725268592159</v>
      </c>
      <c r="E47" s="26">
        <v>2666</v>
      </c>
      <c r="F47" s="26">
        <v>2726</v>
      </c>
      <c r="G47" s="27">
        <f t="shared" si="2"/>
        <v>0.02250562640660165</v>
      </c>
      <c r="H47" s="26">
        <f t="shared" si="3"/>
        <v>31334</v>
      </c>
      <c r="I47" s="26">
        <f t="shared" si="1"/>
        <v>32944</v>
      </c>
      <c r="J47" s="27">
        <f t="shared" si="0"/>
        <v>0.05138188549179805</v>
      </c>
    </row>
    <row r="48" spans="1:10" ht="12">
      <c r="A48" s="6" t="s">
        <v>65</v>
      </c>
      <c r="B48" s="26">
        <v>32553</v>
      </c>
      <c r="C48" s="26">
        <v>27120</v>
      </c>
      <c r="D48" s="27">
        <f t="shared" si="4"/>
        <v>-0.16689706017878536</v>
      </c>
      <c r="E48" s="26">
        <v>1697</v>
      </c>
      <c r="F48" s="26">
        <v>1625</v>
      </c>
      <c r="G48" s="27">
        <f t="shared" si="2"/>
        <v>-0.04242781378903948</v>
      </c>
      <c r="H48" s="26">
        <f t="shared" si="3"/>
        <v>34250</v>
      </c>
      <c r="I48" s="26">
        <f t="shared" si="1"/>
        <v>28745</v>
      </c>
      <c r="J48" s="27">
        <f t="shared" si="0"/>
        <v>-0.16072992700729927</v>
      </c>
    </row>
    <row r="49" spans="1:10" ht="12">
      <c r="A49" s="8" t="s">
        <v>66</v>
      </c>
      <c r="B49" s="30">
        <v>75240</v>
      </c>
      <c r="C49" s="30">
        <v>69673</v>
      </c>
      <c r="D49" s="31">
        <f t="shared" si="4"/>
        <v>-0.073989898989899</v>
      </c>
      <c r="E49" s="30">
        <v>3732</v>
      </c>
      <c r="F49" s="30">
        <v>3217</v>
      </c>
      <c r="G49" s="31">
        <f t="shared" si="2"/>
        <v>-0.1379957127545552</v>
      </c>
      <c r="H49" s="30">
        <f t="shared" si="3"/>
        <v>78972</v>
      </c>
      <c r="I49" s="30">
        <f t="shared" si="1"/>
        <v>72890</v>
      </c>
      <c r="J49" s="31">
        <f t="shared" si="0"/>
        <v>-0.07701463809957959</v>
      </c>
    </row>
    <row r="50" spans="1:10" ht="12">
      <c r="A50" s="6" t="s">
        <v>67</v>
      </c>
      <c r="B50" s="26">
        <v>80265</v>
      </c>
      <c r="C50" s="26">
        <v>53531</v>
      </c>
      <c r="D50" s="27">
        <f t="shared" si="4"/>
        <v>-0.3330716999937706</v>
      </c>
      <c r="E50" s="26">
        <v>3317</v>
      </c>
      <c r="F50" s="26">
        <v>2968</v>
      </c>
      <c r="G50" s="27">
        <f t="shared" si="2"/>
        <v>-0.10521555622550498</v>
      </c>
      <c r="H50" s="26">
        <f t="shared" si="3"/>
        <v>83582</v>
      </c>
      <c r="I50" s="26">
        <f t="shared" si="1"/>
        <v>56499</v>
      </c>
      <c r="J50" s="27">
        <f t="shared" si="0"/>
        <v>-0.32402909717403267</v>
      </c>
    </row>
    <row r="51" spans="1:10" ht="12">
      <c r="A51" s="8" t="s">
        <v>68</v>
      </c>
      <c r="B51" s="30">
        <v>91114</v>
      </c>
      <c r="C51" s="30">
        <v>75359</v>
      </c>
      <c r="D51" s="31">
        <f t="shared" si="4"/>
        <v>-0.17291524902868932</v>
      </c>
      <c r="E51" s="30">
        <v>3829</v>
      </c>
      <c r="F51" s="30">
        <v>3472</v>
      </c>
      <c r="G51" s="31">
        <f t="shared" si="2"/>
        <v>-0.09323583180987204</v>
      </c>
      <c r="H51" s="30">
        <f t="shared" si="3"/>
        <v>94943</v>
      </c>
      <c r="I51" s="30">
        <f t="shared" si="1"/>
        <v>78831</v>
      </c>
      <c r="J51" s="31">
        <f t="shared" si="0"/>
        <v>-0.16970182109265558</v>
      </c>
    </row>
  </sheetData>
  <sheetProtection/>
  <mergeCells count="8">
    <mergeCell ref="A4:A6"/>
    <mergeCell ref="E5:F5"/>
    <mergeCell ref="G5:G6"/>
    <mergeCell ref="H5:I5"/>
    <mergeCell ref="J5:J6"/>
    <mergeCell ref="B4:J4"/>
    <mergeCell ref="B5:C5"/>
    <mergeCell ref="D5:D6"/>
  </mergeCells>
  <printOptions/>
  <pageMargins left="0.7" right="0.7" top="0.75" bottom="0.75" header="0.3" footer="0.3"/>
  <pageSetup horizontalDpi="300" verticalDpi="300" orientation="portrait" paperSize="9" r:id="rId1"/>
  <ignoredErrors>
    <ignoredError sqref="D7 G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140625" style="25" bestFit="1" customWidth="1"/>
    <col min="2" max="4" width="8.7109375" style="25" customWidth="1"/>
    <col min="5" max="5" width="11.28125" style="25" customWidth="1"/>
    <col min="6" max="9" width="8.7109375" style="25" customWidth="1"/>
    <col min="10" max="10" width="11.28125" style="25" customWidth="1"/>
    <col min="11" max="11" width="8.7109375" style="25" customWidth="1"/>
    <col min="12" max="16384" width="11.421875" style="25" customWidth="1"/>
  </cols>
  <sheetData>
    <row r="2" ht="18">
      <c r="A2" s="16" t="s">
        <v>100</v>
      </c>
    </row>
    <row r="4" spans="1:11" ht="19.5" customHeight="1">
      <c r="A4" s="55" t="s">
        <v>101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9.5" customHeight="1">
      <c r="A5" s="55" t="s">
        <v>1</v>
      </c>
      <c r="B5" s="57" t="s">
        <v>80</v>
      </c>
      <c r="C5" s="55" t="s">
        <v>89</v>
      </c>
      <c r="D5" s="55"/>
      <c r="E5" s="55"/>
      <c r="F5" s="55"/>
      <c r="G5" s="55"/>
      <c r="H5" s="55"/>
      <c r="I5" s="55"/>
      <c r="J5" s="55"/>
      <c r="K5" s="55"/>
    </row>
    <row r="6" spans="1:11" ht="39.75" customHeight="1">
      <c r="A6" s="55"/>
      <c r="B6" s="57"/>
      <c r="C6" s="57" t="s">
        <v>102</v>
      </c>
      <c r="D6" s="57" t="s">
        <v>103</v>
      </c>
      <c r="E6" s="57" t="s">
        <v>104</v>
      </c>
      <c r="F6" s="57" t="s">
        <v>105</v>
      </c>
      <c r="G6" s="57" t="s">
        <v>106</v>
      </c>
      <c r="H6" s="57" t="s">
        <v>107</v>
      </c>
      <c r="I6" s="57" t="s">
        <v>84</v>
      </c>
      <c r="J6" s="57" t="s">
        <v>108</v>
      </c>
      <c r="K6" s="57" t="s">
        <v>5</v>
      </c>
    </row>
    <row r="7" spans="1:11" ht="39.75" customHeight="1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2" ht="19.5" customHeight="1">
      <c r="A8" s="3" t="s">
        <v>5</v>
      </c>
      <c r="B8" s="13">
        <f>SUM(B9:B52)</f>
        <v>9638</v>
      </c>
      <c r="C8" s="13">
        <f aca="true" t="shared" si="0" ref="C8:K8">SUM(C9:C52)</f>
        <v>1959</v>
      </c>
      <c r="D8" s="13">
        <f t="shared" si="0"/>
        <v>1396</v>
      </c>
      <c r="E8" s="13">
        <f t="shared" si="0"/>
        <v>949</v>
      </c>
      <c r="F8" s="13">
        <f t="shared" si="0"/>
        <v>97</v>
      </c>
      <c r="G8" s="13">
        <f t="shared" si="0"/>
        <v>140</v>
      </c>
      <c r="H8" s="13">
        <f t="shared" si="0"/>
        <v>219</v>
      </c>
      <c r="I8" s="13">
        <f t="shared" si="0"/>
        <v>18</v>
      </c>
      <c r="J8" s="13">
        <f t="shared" si="0"/>
        <v>19</v>
      </c>
      <c r="K8" s="13">
        <f t="shared" si="0"/>
        <v>4797</v>
      </c>
      <c r="L8" s="49"/>
    </row>
    <row r="9" spans="1:11" ht="12">
      <c r="A9" s="6" t="s">
        <v>25</v>
      </c>
      <c r="B9" s="6">
        <v>423</v>
      </c>
      <c r="C9" s="26">
        <v>114</v>
      </c>
      <c r="D9" s="26">
        <v>47</v>
      </c>
      <c r="E9" s="26">
        <v>71</v>
      </c>
      <c r="F9" s="26">
        <v>15</v>
      </c>
      <c r="G9" s="26">
        <v>2</v>
      </c>
      <c r="H9" s="26">
        <v>11</v>
      </c>
      <c r="I9" s="25">
        <v>0</v>
      </c>
      <c r="J9" s="25">
        <v>18</v>
      </c>
      <c r="K9" s="50">
        <f>SUM(C9:J9)</f>
        <v>278</v>
      </c>
    </row>
    <row r="10" spans="1:11" ht="12">
      <c r="A10" s="6" t="s">
        <v>26</v>
      </c>
      <c r="B10" s="8">
        <v>548</v>
      </c>
      <c r="C10" s="30">
        <v>66</v>
      </c>
      <c r="D10" s="30">
        <v>64</v>
      </c>
      <c r="E10" s="30">
        <v>36</v>
      </c>
      <c r="F10" s="30">
        <v>4</v>
      </c>
      <c r="G10" s="30">
        <v>0</v>
      </c>
      <c r="H10" s="30">
        <v>6</v>
      </c>
      <c r="I10" s="51">
        <v>0</v>
      </c>
      <c r="J10" s="51">
        <v>0</v>
      </c>
      <c r="K10" s="52">
        <f aca="true" t="shared" si="1" ref="K10:K52">SUM(C10:J10)</f>
        <v>176</v>
      </c>
    </row>
    <row r="11" spans="1:11" ht="12">
      <c r="A11" s="7" t="s">
        <v>27</v>
      </c>
      <c r="B11" s="6">
        <v>122</v>
      </c>
      <c r="C11" s="26">
        <v>43</v>
      </c>
      <c r="D11" s="26">
        <v>21</v>
      </c>
      <c r="E11" s="26">
        <v>14</v>
      </c>
      <c r="F11" s="26">
        <v>1</v>
      </c>
      <c r="G11" s="26">
        <v>1</v>
      </c>
      <c r="H11" s="26">
        <v>5</v>
      </c>
      <c r="I11" s="25">
        <v>1</v>
      </c>
      <c r="J11" s="25">
        <v>1</v>
      </c>
      <c r="K11" s="50">
        <f t="shared" si="1"/>
        <v>87</v>
      </c>
    </row>
    <row r="12" spans="1:11" ht="12">
      <c r="A12" s="6" t="s">
        <v>28</v>
      </c>
      <c r="B12" s="6">
        <v>161</v>
      </c>
      <c r="C12" s="26">
        <v>12</v>
      </c>
      <c r="D12" s="26">
        <v>7</v>
      </c>
      <c r="E12" s="26">
        <v>11</v>
      </c>
      <c r="F12" s="26">
        <v>0</v>
      </c>
      <c r="G12" s="26">
        <v>1</v>
      </c>
      <c r="H12" s="26">
        <v>0</v>
      </c>
      <c r="I12" s="25">
        <v>0</v>
      </c>
      <c r="J12" s="25">
        <v>0</v>
      </c>
      <c r="K12" s="50">
        <f t="shared" si="1"/>
        <v>31</v>
      </c>
    </row>
    <row r="13" spans="1:11" ht="12">
      <c r="A13" s="6" t="s">
        <v>29</v>
      </c>
      <c r="B13" s="6">
        <v>110</v>
      </c>
      <c r="C13" s="26">
        <v>10</v>
      </c>
      <c r="D13" s="26">
        <v>12</v>
      </c>
      <c r="E13" s="26">
        <v>8</v>
      </c>
      <c r="F13" s="26">
        <v>0</v>
      </c>
      <c r="G13" s="26">
        <v>1</v>
      </c>
      <c r="H13" s="26">
        <v>0</v>
      </c>
      <c r="I13" s="25">
        <v>0</v>
      </c>
      <c r="J13" s="25">
        <v>0</v>
      </c>
      <c r="K13" s="50">
        <f t="shared" si="1"/>
        <v>31</v>
      </c>
    </row>
    <row r="14" spans="1:11" ht="12">
      <c r="A14" s="6" t="s">
        <v>30</v>
      </c>
      <c r="B14" s="6">
        <v>213</v>
      </c>
      <c r="C14" s="26">
        <v>28</v>
      </c>
      <c r="D14" s="26">
        <v>19</v>
      </c>
      <c r="E14" s="26">
        <v>16</v>
      </c>
      <c r="F14" s="26">
        <v>1</v>
      </c>
      <c r="G14" s="26">
        <v>0</v>
      </c>
      <c r="H14" s="26">
        <v>2</v>
      </c>
      <c r="I14" s="25">
        <v>1</v>
      </c>
      <c r="J14" s="25">
        <v>0</v>
      </c>
      <c r="K14" s="50">
        <f t="shared" si="1"/>
        <v>67</v>
      </c>
    </row>
    <row r="15" spans="1:11" ht="12">
      <c r="A15" s="8" t="s">
        <v>31</v>
      </c>
      <c r="B15" s="8">
        <v>311</v>
      </c>
      <c r="C15" s="30">
        <v>58</v>
      </c>
      <c r="D15" s="30">
        <v>26</v>
      </c>
      <c r="E15" s="30">
        <v>25</v>
      </c>
      <c r="F15" s="30">
        <v>13</v>
      </c>
      <c r="G15" s="30">
        <v>4</v>
      </c>
      <c r="H15" s="30">
        <v>8</v>
      </c>
      <c r="I15" s="51">
        <v>0</v>
      </c>
      <c r="J15" s="51">
        <v>0</v>
      </c>
      <c r="K15" s="52">
        <f t="shared" si="1"/>
        <v>134</v>
      </c>
    </row>
    <row r="16" spans="1:11" ht="12">
      <c r="A16" s="6" t="s">
        <v>32</v>
      </c>
      <c r="B16" s="6">
        <v>125</v>
      </c>
      <c r="C16" s="26">
        <v>35</v>
      </c>
      <c r="D16" s="26">
        <v>24</v>
      </c>
      <c r="E16" s="26">
        <v>16</v>
      </c>
      <c r="F16" s="26">
        <v>1</v>
      </c>
      <c r="G16" s="26">
        <v>2</v>
      </c>
      <c r="H16" s="26">
        <v>3</v>
      </c>
      <c r="I16" s="25">
        <v>2</v>
      </c>
      <c r="J16" s="25">
        <v>0</v>
      </c>
      <c r="K16" s="50">
        <f t="shared" si="1"/>
        <v>83</v>
      </c>
    </row>
    <row r="17" spans="1:11" ht="12">
      <c r="A17" s="6" t="s">
        <v>33</v>
      </c>
      <c r="B17" s="8">
        <v>93</v>
      </c>
      <c r="C17" s="30">
        <v>10</v>
      </c>
      <c r="D17" s="30">
        <v>3</v>
      </c>
      <c r="E17" s="30">
        <v>10</v>
      </c>
      <c r="F17" s="30">
        <v>1</v>
      </c>
      <c r="G17" s="30">
        <v>0</v>
      </c>
      <c r="H17" s="30">
        <v>0</v>
      </c>
      <c r="I17" s="53">
        <v>0</v>
      </c>
      <c r="J17" s="51">
        <v>0</v>
      </c>
      <c r="K17" s="52">
        <f t="shared" si="1"/>
        <v>24</v>
      </c>
    </row>
    <row r="18" spans="1:11" ht="12">
      <c r="A18" s="7" t="s">
        <v>34</v>
      </c>
      <c r="B18" s="6">
        <v>334</v>
      </c>
      <c r="C18" s="26">
        <v>77</v>
      </c>
      <c r="D18" s="26">
        <v>56</v>
      </c>
      <c r="E18" s="26">
        <v>49</v>
      </c>
      <c r="F18" s="26">
        <v>2</v>
      </c>
      <c r="G18" s="26">
        <v>1</v>
      </c>
      <c r="H18" s="26">
        <v>25</v>
      </c>
      <c r="I18" s="25">
        <v>0</v>
      </c>
      <c r="J18" s="25">
        <v>0</v>
      </c>
      <c r="K18" s="50">
        <f t="shared" si="1"/>
        <v>210</v>
      </c>
    </row>
    <row r="19" spans="1:11" ht="12">
      <c r="A19" s="6" t="s">
        <v>35</v>
      </c>
      <c r="B19" s="6">
        <v>521</v>
      </c>
      <c r="C19" s="26">
        <v>112</v>
      </c>
      <c r="D19" s="26">
        <v>89</v>
      </c>
      <c r="E19" s="26">
        <v>85</v>
      </c>
      <c r="F19" s="26">
        <v>4</v>
      </c>
      <c r="G19" s="26">
        <v>9</v>
      </c>
      <c r="H19" s="26">
        <v>18</v>
      </c>
      <c r="I19" s="25">
        <v>0</v>
      </c>
      <c r="J19" s="25">
        <v>0</v>
      </c>
      <c r="K19" s="50">
        <f t="shared" si="1"/>
        <v>317</v>
      </c>
    </row>
    <row r="20" spans="1:11" ht="12">
      <c r="A20" s="6" t="s">
        <v>36</v>
      </c>
      <c r="B20" s="6">
        <v>192</v>
      </c>
      <c r="C20" s="26">
        <v>35</v>
      </c>
      <c r="D20" s="26">
        <v>46</v>
      </c>
      <c r="E20" s="26">
        <v>20</v>
      </c>
      <c r="F20" s="26">
        <v>0</v>
      </c>
      <c r="G20" s="26">
        <v>0</v>
      </c>
      <c r="H20" s="26">
        <v>3</v>
      </c>
      <c r="I20" s="25">
        <v>0</v>
      </c>
      <c r="J20" s="25">
        <v>0</v>
      </c>
      <c r="K20" s="50">
        <f t="shared" si="1"/>
        <v>104</v>
      </c>
    </row>
    <row r="21" spans="1:11" ht="12">
      <c r="A21" s="6" t="s">
        <v>37</v>
      </c>
      <c r="B21" s="6">
        <v>215</v>
      </c>
      <c r="C21" s="26">
        <v>45</v>
      </c>
      <c r="D21" s="26">
        <v>7</v>
      </c>
      <c r="E21" s="26">
        <v>10</v>
      </c>
      <c r="F21" s="26">
        <v>0</v>
      </c>
      <c r="G21" s="26">
        <v>1</v>
      </c>
      <c r="H21" s="26">
        <v>4</v>
      </c>
      <c r="I21" s="25">
        <v>0</v>
      </c>
      <c r="J21" s="25">
        <v>0</v>
      </c>
      <c r="K21" s="50">
        <f t="shared" si="1"/>
        <v>67</v>
      </c>
    </row>
    <row r="22" spans="1:11" ht="12">
      <c r="A22" s="6" t="s">
        <v>38</v>
      </c>
      <c r="B22" s="6">
        <v>209</v>
      </c>
      <c r="C22" s="26">
        <v>39</v>
      </c>
      <c r="D22" s="26">
        <v>26</v>
      </c>
      <c r="E22" s="26">
        <v>39</v>
      </c>
      <c r="F22" s="26">
        <v>0</v>
      </c>
      <c r="G22" s="26">
        <v>0</v>
      </c>
      <c r="H22" s="26">
        <v>0</v>
      </c>
      <c r="I22" s="25">
        <v>0</v>
      </c>
      <c r="J22" s="25">
        <v>0</v>
      </c>
      <c r="K22" s="50">
        <f t="shared" si="1"/>
        <v>104</v>
      </c>
    </row>
    <row r="23" spans="1:11" ht="12">
      <c r="A23" s="6" t="s">
        <v>39</v>
      </c>
      <c r="B23" s="6">
        <v>176</v>
      </c>
      <c r="C23" s="26">
        <v>24</v>
      </c>
      <c r="D23" s="26">
        <v>7</v>
      </c>
      <c r="E23" s="26">
        <v>17</v>
      </c>
      <c r="F23" s="26">
        <v>0</v>
      </c>
      <c r="G23" s="26">
        <v>2</v>
      </c>
      <c r="H23" s="26">
        <v>1</v>
      </c>
      <c r="I23" s="25">
        <v>0</v>
      </c>
      <c r="J23" s="25">
        <v>0</v>
      </c>
      <c r="K23" s="50">
        <f t="shared" si="1"/>
        <v>51</v>
      </c>
    </row>
    <row r="24" spans="1:11" ht="12">
      <c r="A24" s="6" t="s">
        <v>40</v>
      </c>
      <c r="B24" s="6">
        <v>191</v>
      </c>
      <c r="C24" s="26">
        <v>29</v>
      </c>
      <c r="D24" s="26">
        <v>5</v>
      </c>
      <c r="E24" s="26">
        <v>15</v>
      </c>
      <c r="F24" s="26">
        <v>3</v>
      </c>
      <c r="G24" s="26">
        <v>0</v>
      </c>
      <c r="H24" s="26">
        <v>0</v>
      </c>
      <c r="I24" s="25">
        <v>0</v>
      </c>
      <c r="J24" s="25">
        <v>0</v>
      </c>
      <c r="K24" s="50">
        <f t="shared" si="1"/>
        <v>52</v>
      </c>
    </row>
    <row r="25" spans="1:11" ht="12">
      <c r="A25" s="8" t="s">
        <v>41</v>
      </c>
      <c r="B25" s="8">
        <v>299</v>
      </c>
      <c r="C25" s="30">
        <v>53</v>
      </c>
      <c r="D25" s="30">
        <v>29</v>
      </c>
      <c r="E25" s="30">
        <v>27</v>
      </c>
      <c r="F25" s="30">
        <v>0</v>
      </c>
      <c r="G25" s="30">
        <v>0</v>
      </c>
      <c r="H25" s="30">
        <v>7</v>
      </c>
      <c r="I25" s="53">
        <v>3</v>
      </c>
      <c r="J25" s="51">
        <v>0</v>
      </c>
      <c r="K25" s="52">
        <f t="shared" si="1"/>
        <v>119</v>
      </c>
    </row>
    <row r="26" spans="1:11" ht="12">
      <c r="A26" s="6" t="s">
        <v>42</v>
      </c>
      <c r="B26" s="6">
        <v>339</v>
      </c>
      <c r="C26" s="26">
        <v>118</v>
      </c>
      <c r="D26" s="26">
        <v>65</v>
      </c>
      <c r="E26" s="26">
        <v>34</v>
      </c>
      <c r="F26" s="26">
        <v>5</v>
      </c>
      <c r="G26" s="26">
        <v>2</v>
      </c>
      <c r="H26" s="26">
        <v>7</v>
      </c>
      <c r="I26" s="25">
        <v>0</v>
      </c>
      <c r="J26" s="25">
        <v>0</v>
      </c>
      <c r="K26" s="50">
        <f t="shared" si="1"/>
        <v>231</v>
      </c>
    </row>
    <row r="27" spans="1:11" ht="12">
      <c r="A27" s="6" t="s">
        <v>43</v>
      </c>
      <c r="B27" s="6">
        <v>204</v>
      </c>
      <c r="C27" s="26">
        <v>62</v>
      </c>
      <c r="D27" s="26">
        <v>50</v>
      </c>
      <c r="E27" s="26">
        <v>23</v>
      </c>
      <c r="F27" s="26">
        <v>4</v>
      </c>
      <c r="G27" s="26">
        <v>2</v>
      </c>
      <c r="H27" s="26">
        <v>7</v>
      </c>
      <c r="I27" s="25">
        <v>0</v>
      </c>
      <c r="J27" s="25">
        <v>0</v>
      </c>
      <c r="K27" s="50">
        <f t="shared" si="1"/>
        <v>148</v>
      </c>
    </row>
    <row r="28" spans="1:11" ht="12">
      <c r="A28" s="6" t="s">
        <v>44</v>
      </c>
      <c r="B28" s="8">
        <v>262</v>
      </c>
      <c r="C28" s="30">
        <v>41</v>
      </c>
      <c r="D28" s="30">
        <v>20</v>
      </c>
      <c r="E28" s="30">
        <v>17</v>
      </c>
      <c r="F28" s="30">
        <v>2</v>
      </c>
      <c r="G28" s="30">
        <v>3</v>
      </c>
      <c r="H28" s="30">
        <v>1</v>
      </c>
      <c r="I28" s="53">
        <v>1</v>
      </c>
      <c r="J28" s="51">
        <v>0</v>
      </c>
      <c r="K28" s="52">
        <f t="shared" si="1"/>
        <v>85</v>
      </c>
    </row>
    <row r="29" spans="1:11" ht="12">
      <c r="A29" s="9" t="s">
        <v>45</v>
      </c>
      <c r="B29" s="8">
        <v>202</v>
      </c>
      <c r="C29" s="30">
        <v>39</v>
      </c>
      <c r="D29" s="30">
        <v>21</v>
      </c>
      <c r="E29" s="30">
        <v>19</v>
      </c>
      <c r="F29" s="30">
        <v>2</v>
      </c>
      <c r="G29" s="30">
        <v>0</v>
      </c>
      <c r="H29" s="30">
        <v>2</v>
      </c>
      <c r="I29" s="53">
        <v>1</v>
      </c>
      <c r="J29" s="51">
        <v>0</v>
      </c>
      <c r="K29" s="52">
        <f t="shared" si="1"/>
        <v>84</v>
      </c>
    </row>
    <row r="30" spans="1:11" ht="12">
      <c r="A30" s="6" t="s">
        <v>46</v>
      </c>
      <c r="B30" s="8">
        <v>142</v>
      </c>
      <c r="C30" s="30">
        <v>32</v>
      </c>
      <c r="D30" s="30">
        <v>34</v>
      </c>
      <c r="E30" s="30">
        <v>27</v>
      </c>
      <c r="F30" s="30">
        <v>1</v>
      </c>
      <c r="G30" s="30">
        <v>0</v>
      </c>
      <c r="H30" s="30">
        <v>4</v>
      </c>
      <c r="I30" s="53">
        <v>0</v>
      </c>
      <c r="J30" s="51">
        <v>0</v>
      </c>
      <c r="K30" s="52">
        <f t="shared" si="1"/>
        <v>98</v>
      </c>
    </row>
    <row r="31" spans="1:11" ht="12">
      <c r="A31" s="7" t="s">
        <v>47</v>
      </c>
      <c r="B31" s="6">
        <v>373</v>
      </c>
      <c r="C31" s="26">
        <v>51</v>
      </c>
      <c r="D31" s="26">
        <v>41</v>
      </c>
      <c r="E31" s="26">
        <v>17</v>
      </c>
      <c r="F31" s="26">
        <v>0</v>
      </c>
      <c r="G31" s="26">
        <v>0</v>
      </c>
      <c r="H31" s="26">
        <v>3</v>
      </c>
      <c r="I31" s="25">
        <v>1</v>
      </c>
      <c r="J31" s="25">
        <v>0</v>
      </c>
      <c r="K31" s="50">
        <f t="shared" si="1"/>
        <v>113</v>
      </c>
    </row>
    <row r="32" spans="1:11" ht="12">
      <c r="A32" s="6" t="s">
        <v>48</v>
      </c>
      <c r="B32" s="6">
        <v>248</v>
      </c>
      <c r="C32" s="26">
        <v>72</v>
      </c>
      <c r="D32" s="26">
        <v>62</v>
      </c>
      <c r="E32" s="26">
        <v>60</v>
      </c>
      <c r="F32" s="26">
        <v>2</v>
      </c>
      <c r="G32" s="26">
        <v>0</v>
      </c>
      <c r="H32" s="26">
        <v>13</v>
      </c>
      <c r="I32" s="25">
        <v>2</v>
      </c>
      <c r="J32" s="25">
        <v>0</v>
      </c>
      <c r="K32" s="50">
        <f t="shared" si="1"/>
        <v>211</v>
      </c>
    </row>
    <row r="33" spans="1:11" ht="12">
      <c r="A33" s="8" t="s">
        <v>49</v>
      </c>
      <c r="B33" s="8">
        <v>71</v>
      </c>
      <c r="C33" s="30">
        <v>2</v>
      </c>
      <c r="D33" s="30">
        <v>0</v>
      </c>
      <c r="E33" s="30">
        <v>2</v>
      </c>
      <c r="F33" s="30">
        <v>0</v>
      </c>
      <c r="G33" s="30">
        <v>0</v>
      </c>
      <c r="H33" s="30">
        <v>0</v>
      </c>
      <c r="I33" s="53">
        <v>1</v>
      </c>
      <c r="J33" s="51">
        <v>0</v>
      </c>
      <c r="K33" s="52">
        <f t="shared" si="1"/>
        <v>5</v>
      </c>
    </row>
    <row r="34" spans="1:11" ht="12">
      <c r="A34" s="6" t="s">
        <v>50</v>
      </c>
      <c r="B34" s="8">
        <v>136</v>
      </c>
      <c r="C34" s="30">
        <v>25</v>
      </c>
      <c r="D34" s="30">
        <v>47</v>
      </c>
      <c r="E34" s="30">
        <v>10</v>
      </c>
      <c r="F34" s="30">
        <v>0</v>
      </c>
      <c r="G34" s="30">
        <v>1</v>
      </c>
      <c r="H34" s="30">
        <v>4</v>
      </c>
      <c r="I34" s="53">
        <v>0</v>
      </c>
      <c r="J34" s="51">
        <v>0</v>
      </c>
      <c r="K34" s="52">
        <f t="shared" si="1"/>
        <v>87</v>
      </c>
    </row>
    <row r="35" spans="1:11" ht="12">
      <c r="A35" s="9" t="s">
        <v>51</v>
      </c>
      <c r="B35" s="8">
        <v>279</v>
      </c>
      <c r="C35" s="30">
        <v>52</v>
      </c>
      <c r="D35" s="30">
        <v>76</v>
      </c>
      <c r="E35" s="30">
        <v>28</v>
      </c>
      <c r="F35" s="30">
        <v>4</v>
      </c>
      <c r="G35" s="30">
        <v>2</v>
      </c>
      <c r="H35" s="30">
        <v>8</v>
      </c>
      <c r="I35" s="53">
        <v>0</v>
      </c>
      <c r="J35" s="51">
        <v>0</v>
      </c>
      <c r="K35" s="52">
        <f t="shared" si="1"/>
        <v>170</v>
      </c>
    </row>
    <row r="36" spans="1:11" ht="12">
      <c r="A36" s="6" t="s">
        <v>52</v>
      </c>
      <c r="B36" s="6">
        <v>114</v>
      </c>
      <c r="C36" s="26">
        <v>5</v>
      </c>
      <c r="D36" s="26">
        <v>3</v>
      </c>
      <c r="E36" s="26">
        <v>8</v>
      </c>
      <c r="F36" s="26">
        <v>0</v>
      </c>
      <c r="G36" s="26">
        <v>0</v>
      </c>
      <c r="H36" s="26">
        <v>0</v>
      </c>
      <c r="I36" s="25">
        <v>0</v>
      </c>
      <c r="J36" s="25">
        <v>0</v>
      </c>
      <c r="K36" s="50">
        <f t="shared" si="1"/>
        <v>16</v>
      </c>
    </row>
    <row r="37" spans="1:11" ht="12">
      <c r="A37" s="6" t="s">
        <v>53</v>
      </c>
      <c r="B37" s="6">
        <v>111</v>
      </c>
      <c r="C37" s="26">
        <v>30</v>
      </c>
      <c r="D37" s="26">
        <v>24</v>
      </c>
      <c r="E37" s="26">
        <v>14</v>
      </c>
      <c r="F37" s="26">
        <v>1</v>
      </c>
      <c r="G37" s="26">
        <v>1</v>
      </c>
      <c r="H37" s="26">
        <v>8</v>
      </c>
      <c r="I37" s="25">
        <v>0</v>
      </c>
      <c r="J37" s="25">
        <v>0</v>
      </c>
      <c r="K37" s="50">
        <f t="shared" si="1"/>
        <v>78</v>
      </c>
    </row>
    <row r="38" spans="1:11" ht="12">
      <c r="A38" s="6" t="s">
        <v>54</v>
      </c>
      <c r="B38" s="6">
        <v>187</v>
      </c>
      <c r="C38" s="26">
        <v>4</v>
      </c>
      <c r="D38" s="26">
        <v>4</v>
      </c>
      <c r="E38" s="26">
        <v>12</v>
      </c>
      <c r="F38" s="26">
        <v>1</v>
      </c>
      <c r="G38" s="26">
        <v>0</v>
      </c>
      <c r="H38" s="26">
        <v>2</v>
      </c>
      <c r="I38" s="25">
        <v>0</v>
      </c>
      <c r="J38" s="25">
        <v>0</v>
      </c>
      <c r="K38" s="50">
        <f t="shared" si="1"/>
        <v>23</v>
      </c>
    </row>
    <row r="39" spans="1:11" ht="12">
      <c r="A39" s="6" t="s">
        <v>55</v>
      </c>
      <c r="B39" s="6">
        <v>131</v>
      </c>
      <c r="C39" s="26">
        <v>10</v>
      </c>
      <c r="D39" s="26">
        <v>9</v>
      </c>
      <c r="E39" s="26">
        <v>5</v>
      </c>
      <c r="F39" s="26">
        <v>0</v>
      </c>
      <c r="G39" s="26">
        <v>0</v>
      </c>
      <c r="H39" s="26">
        <v>2</v>
      </c>
      <c r="I39" s="25">
        <v>0</v>
      </c>
      <c r="J39" s="25">
        <v>0</v>
      </c>
      <c r="K39" s="50">
        <f t="shared" si="1"/>
        <v>26</v>
      </c>
    </row>
    <row r="40" spans="1:11" ht="12">
      <c r="A40" s="6" t="s">
        <v>56</v>
      </c>
      <c r="B40" s="6">
        <v>177</v>
      </c>
      <c r="C40" s="26">
        <v>33</v>
      </c>
      <c r="D40" s="26">
        <v>26</v>
      </c>
      <c r="E40" s="26">
        <v>23</v>
      </c>
      <c r="F40" s="26">
        <v>7</v>
      </c>
      <c r="G40" s="26">
        <v>0</v>
      </c>
      <c r="H40" s="26">
        <v>4</v>
      </c>
      <c r="I40" s="25">
        <v>0</v>
      </c>
      <c r="J40" s="25">
        <v>0</v>
      </c>
      <c r="K40" s="50">
        <f t="shared" si="1"/>
        <v>93</v>
      </c>
    </row>
    <row r="41" spans="1:11" ht="12">
      <c r="A41" s="6" t="s">
        <v>57</v>
      </c>
      <c r="B41" s="6">
        <v>147</v>
      </c>
      <c r="C41" s="26">
        <v>15</v>
      </c>
      <c r="D41" s="26">
        <v>4</v>
      </c>
      <c r="E41" s="26">
        <v>2</v>
      </c>
      <c r="F41" s="26">
        <v>1</v>
      </c>
      <c r="G41" s="26">
        <v>0</v>
      </c>
      <c r="H41" s="26">
        <v>0</v>
      </c>
      <c r="I41" s="25">
        <v>1</v>
      </c>
      <c r="J41" s="25">
        <v>0</v>
      </c>
      <c r="K41" s="50">
        <f t="shared" si="1"/>
        <v>23</v>
      </c>
    </row>
    <row r="42" spans="1:11" ht="12">
      <c r="A42" s="6" t="s">
        <v>58</v>
      </c>
      <c r="B42" s="6">
        <v>191</v>
      </c>
      <c r="C42" s="26">
        <v>126</v>
      </c>
      <c r="D42" s="26">
        <v>42</v>
      </c>
      <c r="E42" s="26">
        <v>11</v>
      </c>
      <c r="F42" s="26">
        <v>2</v>
      </c>
      <c r="G42" s="26">
        <v>66</v>
      </c>
      <c r="H42" s="26">
        <v>13</v>
      </c>
      <c r="I42" s="25">
        <v>0</v>
      </c>
      <c r="J42" s="25">
        <v>0</v>
      </c>
      <c r="K42" s="50">
        <f t="shared" si="1"/>
        <v>260</v>
      </c>
    </row>
    <row r="43" spans="1:11" ht="12">
      <c r="A43" s="6" t="s">
        <v>59</v>
      </c>
      <c r="B43" s="6">
        <v>256</v>
      </c>
      <c r="C43" s="26">
        <v>26</v>
      </c>
      <c r="D43" s="26">
        <v>7</v>
      </c>
      <c r="E43" s="26">
        <v>2</v>
      </c>
      <c r="F43" s="26">
        <v>1</v>
      </c>
      <c r="G43" s="26">
        <v>0</v>
      </c>
      <c r="H43" s="26">
        <v>3</v>
      </c>
      <c r="I43" s="25">
        <v>0</v>
      </c>
      <c r="J43" s="25">
        <v>0</v>
      </c>
      <c r="K43" s="50">
        <f t="shared" si="1"/>
        <v>39</v>
      </c>
    </row>
    <row r="44" spans="1:11" ht="12">
      <c r="A44" s="6" t="s">
        <v>60</v>
      </c>
      <c r="B44" s="8">
        <v>94</v>
      </c>
      <c r="C44" s="30">
        <v>3</v>
      </c>
      <c r="D44" s="30">
        <v>7</v>
      </c>
      <c r="E44" s="30">
        <v>3</v>
      </c>
      <c r="F44" s="30">
        <v>0</v>
      </c>
      <c r="G44" s="30">
        <v>0</v>
      </c>
      <c r="H44" s="30">
        <v>0</v>
      </c>
      <c r="I44" s="53">
        <v>0</v>
      </c>
      <c r="J44" s="51">
        <v>0</v>
      </c>
      <c r="K44" s="52">
        <f t="shared" si="1"/>
        <v>13</v>
      </c>
    </row>
    <row r="45" spans="1:11" ht="12">
      <c r="A45" s="9" t="s">
        <v>61</v>
      </c>
      <c r="B45" s="8">
        <v>536</v>
      </c>
      <c r="C45" s="30">
        <v>135</v>
      </c>
      <c r="D45" s="30">
        <v>76</v>
      </c>
      <c r="E45" s="30">
        <v>34</v>
      </c>
      <c r="F45" s="30">
        <v>8</v>
      </c>
      <c r="G45" s="30">
        <v>34</v>
      </c>
      <c r="H45" s="30">
        <v>10</v>
      </c>
      <c r="I45" s="53">
        <v>2</v>
      </c>
      <c r="J45" s="51">
        <v>0</v>
      </c>
      <c r="K45" s="52">
        <f t="shared" si="1"/>
        <v>299</v>
      </c>
    </row>
    <row r="46" spans="1:11" ht="12">
      <c r="A46" s="6" t="s">
        <v>62</v>
      </c>
      <c r="B46" s="8">
        <v>211</v>
      </c>
      <c r="C46" s="30">
        <v>30</v>
      </c>
      <c r="D46" s="30">
        <v>30</v>
      </c>
      <c r="E46" s="30">
        <v>13</v>
      </c>
      <c r="F46" s="30">
        <v>0</v>
      </c>
      <c r="G46" s="30">
        <v>0</v>
      </c>
      <c r="H46" s="30">
        <v>0</v>
      </c>
      <c r="I46" s="53">
        <v>0</v>
      </c>
      <c r="J46" s="51">
        <v>0</v>
      </c>
      <c r="K46" s="52">
        <f t="shared" si="1"/>
        <v>73</v>
      </c>
    </row>
    <row r="47" spans="1:11" ht="12">
      <c r="A47" s="7" t="s">
        <v>63</v>
      </c>
      <c r="B47" s="6">
        <v>369</v>
      </c>
      <c r="C47" s="26">
        <v>103</v>
      </c>
      <c r="D47" s="26">
        <v>145</v>
      </c>
      <c r="E47" s="26">
        <v>49</v>
      </c>
      <c r="F47" s="26">
        <v>4</v>
      </c>
      <c r="G47" s="26">
        <v>2</v>
      </c>
      <c r="H47" s="26">
        <v>10</v>
      </c>
      <c r="I47" s="25">
        <v>2</v>
      </c>
      <c r="J47" s="25">
        <v>0</v>
      </c>
      <c r="K47" s="50">
        <f t="shared" si="1"/>
        <v>315</v>
      </c>
    </row>
    <row r="48" spans="1:11" ht="12">
      <c r="A48" s="6" t="s">
        <v>64</v>
      </c>
      <c r="B48" s="6">
        <v>163</v>
      </c>
      <c r="C48" s="26">
        <v>25</v>
      </c>
      <c r="D48" s="26">
        <v>18</v>
      </c>
      <c r="E48" s="26">
        <v>16</v>
      </c>
      <c r="F48" s="26">
        <v>2</v>
      </c>
      <c r="G48" s="26">
        <v>0</v>
      </c>
      <c r="H48" s="26">
        <v>6</v>
      </c>
      <c r="I48" s="25">
        <v>0</v>
      </c>
      <c r="J48" s="25">
        <v>0</v>
      </c>
      <c r="K48" s="50">
        <f t="shared" si="1"/>
        <v>67</v>
      </c>
    </row>
    <row r="49" spans="1:11" ht="12">
      <c r="A49" s="6" t="s">
        <v>65</v>
      </c>
      <c r="B49" s="6">
        <v>69</v>
      </c>
      <c r="C49" s="26">
        <v>6</v>
      </c>
      <c r="D49" s="26">
        <v>15</v>
      </c>
      <c r="E49" s="26">
        <v>4</v>
      </c>
      <c r="F49" s="26">
        <v>0</v>
      </c>
      <c r="G49" s="26">
        <v>0</v>
      </c>
      <c r="H49" s="26">
        <v>0</v>
      </c>
      <c r="I49" s="25">
        <v>0</v>
      </c>
      <c r="J49" s="25">
        <v>0</v>
      </c>
      <c r="K49" s="50">
        <f t="shared" si="1"/>
        <v>25</v>
      </c>
    </row>
    <row r="50" spans="1:11" ht="12">
      <c r="A50" s="8" t="s">
        <v>66</v>
      </c>
      <c r="B50" s="8">
        <v>166</v>
      </c>
      <c r="C50" s="30">
        <v>46</v>
      </c>
      <c r="D50" s="30">
        <v>46</v>
      </c>
      <c r="E50" s="30">
        <v>21</v>
      </c>
      <c r="F50" s="30">
        <v>4</v>
      </c>
      <c r="G50" s="30">
        <v>1</v>
      </c>
      <c r="H50" s="30">
        <v>10</v>
      </c>
      <c r="I50" s="53">
        <v>0</v>
      </c>
      <c r="J50" s="51">
        <v>0</v>
      </c>
      <c r="K50" s="52">
        <f t="shared" si="1"/>
        <v>128</v>
      </c>
    </row>
    <row r="51" spans="1:11" ht="12">
      <c r="A51" s="6" t="s">
        <v>67</v>
      </c>
      <c r="B51" s="6">
        <v>111</v>
      </c>
      <c r="C51" s="26">
        <v>34</v>
      </c>
      <c r="D51" s="26">
        <v>18</v>
      </c>
      <c r="E51" s="26">
        <v>14</v>
      </c>
      <c r="F51" s="26">
        <v>0</v>
      </c>
      <c r="G51" s="26">
        <v>1</v>
      </c>
      <c r="H51" s="26">
        <v>6</v>
      </c>
      <c r="I51" s="25">
        <v>0</v>
      </c>
      <c r="J51" s="25">
        <v>0</v>
      </c>
      <c r="K51" s="50">
        <f t="shared" si="1"/>
        <v>73</v>
      </c>
    </row>
    <row r="52" spans="1:11" ht="12">
      <c r="A52" s="8" t="s">
        <v>68</v>
      </c>
      <c r="B52" s="8">
        <v>106</v>
      </c>
      <c r="C52" s="30">
        <v>44</v>
      </c>
      <c r="D52" s="30">
        <v>18</v>
      </c>
      <c r="E52" s="30">
        <v>12</v>
      </c>
      <c r="F52" s="30">
        <v>1</v>
      </c>
      <c r="G52" s="30">
        <v>1</v>
      </c>
      <c r="H52" s="30">
        <v>3</v>
      </c>
      <c r="I52" s="53">
        <v>0</v>
      </c>
      <c r="J52" s="51">
        <v>0</v>
      </c>
      <c r="K52" s="52">
        <f t="shared" si="1"/>
        <v>79</v>
      </c>
    </row>
  </sheetData>
  <sheetProtection/>
  <mergeCells count="13">
    <mergeCell ref="F6:F7"/>
    <mergeCell ref="G6:G7"/>
    <mergeCell ref="H6:H7"/>
    <mergeCell ref="I6:I7"/>
    <mergeCell ref="J6:J7"/>
    <mergeCell ref="K6:K7"/>
    <mergeCell ref="A4:K4"/>
    <mergeCell ref="A5:A7"/>
    <mergeCell ref="B5:B7"/>
    <mergeCell ref="C5:K5"/>
    <mergeCell ref="C6:C7"/>
    <mergeCell ref="D6:D7"/>
    <mergeCell ref="E6:E7"/>
  </mergeCells>
  <printOptions/>
  <pageMargins left="0.7" right="0.7" top="0.75" bottom="0.75" header="0.3" footer="0.3"/>
  <pageSetup orientation="portrait" paperSize="9"/>
  <ignoredErrors>
    <ignoredError sqref="K9:K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3.140625" style="1" bestFit="1" customWidth="1"/>
    <col min="2" max="3" width="8.57421875" style="1" customWidth="1"/>
    <col min="4" max="4" width="10.28125" style="1" customWidth="1"/>
    <col min="5" max="6" width="9.28125" style="1" customWidth="1"/>
    <col min="7" max="7" width="10.28125" style="1" customWidth="1"/>
    <col min="8" max="9" width="9.28125" style="1" customWidth="1"/>
    <col min="10" max="10" width="10.28125" style="1" customWidth="1"/>
    <col min="11" max="16384" width="11.421875" style="1" customWidth="1"/>
  </cols>
  <sheetData>
    <row r="2" ht="18">
      <c r="A2" s="15" t="s">
        <v>74</v>
      </c>
    </row>
    <row r="4" spans="1:10" ht="24" customHeight="1">
      <c r="A4" s="55" t="s">
        <v>1</v>
      </c>
      <c r="B4" s="55" t="s">
        <v>6</v>
      </c>
      <c r="C4" s="55"/>
      <c r="D4" s="55"/>
      <c r="E4" s="55"/>
      <c r="F4" s="55"/>
      <c r="G4" s="55"/>
      <c r="H4" s="55"/>
      <c r="I4" s="55"/>
      <c r="J4" s="55"/>
    </row>
    <row r="5" spans="1:10" ht="25.5" customHeight="1">
      <c r="A5" s="55"/>
      <c r="B5" s="54" t="s">
        <v>7</v>
      </c>
      <c r="C5" s="54"/>
      <c r="D5" s="54" t="s">
        <v>23</v>
      </c>
      <c r="E5" s="54" t="s">
        <v>8</v>
      </c>
      <c r="F5" s="54"/>
      <c r="G5" s="54" t="s">
        <v>23</v>
      </c>
      <c r="H5" s="54" t="s">
        <v>24</v>
      </c>
      <c r="I5" s="54"/>
      <c r="J5" s="54" t="s">
        <v>23</v>
      </c>
    </row>
    <row r="6" spans="1:10" ht="12.75">
      <c r="A6" s="55"/>
      <c r="B6" s="2">
        <v>2013</v>
      </c>
      <c r="C6" s="2">
        <v>2014</v>
      </c>
      <c r="D6" s="54"/>
      <c r="E6" s="2">
        <v>2013</v>
      </c>
      <c r="F6" s="2">
        <v>2014</v>
      </c>
      <c r="G6" s="54"/>
      <c r="H6" s="2">
        <v>2013</v>
      </c>
      <c r="I6" s="2">
        <v>2014</v>
      </c>
      <c r="J6" s="54"/>
    </row>
    <row r="7" spans="1:10" ht="20.25" customHeight="1">
      <c r="A7" s="3" t="s">
        <v>5</v>
      </c>
      <c r="B7" s="4">
        <f>SUM(B8:B51)</f>
        <v>846632</v>
      </c>
      <c r="C7" s="4">
        <f>SUM(C8:C51)</f>
        <v>756918</v>
      </c>
      <c r="D7" s="5">
        <f>(C7-B7)/B7</f>
        <v>-0.10596575607820163</v>
      </c>
      <c r="E7" s="4">
        <f>SUM(E8:E51)</f>
        <v>1282</v>
      </c>
      <c r="F7" s="4">
        <f>SUM(F8:F51)</f>
        <v>1912</v>
      </c>
      <c r="G7" s="5">
        <f aca="true" t="shared" si="0" ref="G7:G51">(F7-E7)/E7</f>
        <v>0.4914196567862715</v>
      </c>
      <c r="H7" s="4">
        <f>SUM(H8:H51)</f>
        <v>44669</v>
      </c>
      <c r="I7" s="4">
        <f>SUM(I8:I51)</f>
        <v>37262</v>
      </c>
      <c r="J7" s="5">
        <f>(I7-H7)/H7</f>
        <v>-0.16581969598603058</v>
      </c>
    </row>
    <row r="8" spans="1:10" ht="12.75">
      <c r="A8" s="6" t="s">
        <v>25</v>
      </c>
      <c r="B8" s="17">
        <v>41497</v>
      </c>
      <c r="C8" s="17">
        <v>29654</v>
      </c>
      <c r="D8" s="18">
        <f aca="true" t="shared" si="1" ref="D8:D51">(C8-B8)/B8</f>
        <v>-0.2853941248764971</v>
      </c>
      <c r="E8" s="17">
        <v>1</v>
      </c>
      <c r="F8" s="17">
        <v>26</v>
      </c>
      <c r="G8" s="18">
        <f t="shared" si="0"/>
        <v>25</v>
      </c>
      <c r="H8" s="17">
        <v>3434</v>
      </c>
      <c r="I8" s="17">
        <v>2026</v>
      </c>
      <c r="J8" s="18">
        <f aca="true" t="shared" si="2" ref="J8:J51">(I8-H8)/H8</f>
        <v>-0.4100174723354688</v>
      </c>
    </row>
    <row r="9" spans="1:10" ht="12.75">
      <c r="A9" s="6" t="s">
        <v>26</v>
      </c>
      <c r="B9" s="17">
        <v>33044</v>
      </c>
      <c r="C9" s="17">
        <v>20567</v>
      </c>
      <c r="D9" s="18">
        <f t="shared" si="1"/>
        <v>-0.3775874591453819</v>
      </c>
      <c r="E9" s="17">
        <v>5</v>
      </c>
      <c r="F9" s="17">
        <v>44</v>
      </c>
      <c r="G9" s="18">
        <f t="shared" si="0"/>
        <v>7.8</v>
      </c>
      <c r="H9" s="17">
        <v>2345</v>
      </c>
      <c r="I9" s="17">
        <v>1645</v>
      </c>
      <c r="J9" s="18">
        <f t="shared" si="2"/>
        <v>-0.29850746268656714</v>
      </c>
    </row>
    <row r="10" spans="1:10" ht="12.75">
      <c r="A10" s="7" t="s">
        <v>27</v>
      </c>
      <c r="B10" s="19">
        <v>18335</v>
      </c>
      <c r="C10" s="19">
        <v>12753</v>
      </c>
      <c r="D10" s="20">
        <f t="shared" si="1"/>
        <v>-0.3044450504499591</v>
      </c>
      <c r="E10" s="19">
        <v>48</v>
      </c>
      <c r="F10" s="19">
        <v>149</v>
      </c>
      <c r="G10" s="20">
        <f t="shared" si="0"/>
        <v>2.1041666666666665</v>
      </c>
      <c r="H10" s="19">
        <v>170</v>
      </c>
      <c r="I10" s="19">
        <v>176</v>
      </c>
      <c r="J10" s="20">
        <f t="shared" si="2"/>
        <v>0.03529411764705882</v>
      </c>
    </row>
    <row r="11" spans="1:10" ht="12.75">
      <c r="A11" s="6" t="s">
        <v>28</v>
      </c>
      <c r="B11" s="17">
        <v>15185</v>
      </c>
      <c r="C11" s="17">
        <v>18406</v>
      </c>
      <c r="D11" s="18">
        <f t="shared" si="1"/>
        <v>0.2121172209417188</v>
      </c>
      <c r="E11" s="17">
        <v>60</v>
      </c>
      <c r="F11" s="17">
        <v>57</v>
      </c>
      <c r="G11" s="18">
        <f t="shared" si="0"/>
        <v>-0.05</v>
      </c>
      <c r="H11" s="17">
        <v>371</v>
      </c>
      <c r="I11" s="17">
        <v>349</v>
      </c>
      <c r="J11" s="18">
        <f t="shared" si="2"/>
        <v>-0.05929919137466307</v>
      </c>
    </row>
    <row r="12" spans="1:10" ht="12.75">
      <c r="A12" s="6" t="s">
        <v>29</v>
      </c>
      <c r="B12" s="17">
        <v>9878</v>
      </c>
      <c r="C12" s="17">
        <v>6636</v>
      </c>
      <c r="D12" s="18">
        <f t="shared" si="1"/>
        <v>-0.3282040898967402</v>
      </c>
      <c r="E12" s="17">
        <v>0</v>
      </c>
      <c r="F12" s="17">
        <v>32</v>
      </c>
      <c r="G12" s="18">
        <f>_xlfn.IFERROR((F12-E12)/E12,1)</f>
        <v>1</v>
      </c>
      <c r="H12" s="17">
        <v>453</v>
      </c>
      <c r="I12" s="17">
        <v>305</v>
      </c>
      <c r="J12" s="18">
        <f t="shared" si="2"/>
        <v>-0.32671081677704195</v>
      </c>
    </row>
    <row r="13" spans="1:10" ht="12.75">
      <c r="A13" s="6" t="s">
        <v>30</v>
      </c>
      <c r="B13" s="17">
        <v>12226</v>
      </c>
      <c r="C13" s="17">
        <v>7710</v>
      </c>
      <c r="D13" s="18">
        <f t="shared" si="1"/>
        <v>-0.369376738099133</v>
      </c>
      <c r="E13" s="17">
        <v>8</v>
      </c>
      <c r="F13" s="17">
        <v>14</v>
      </c>
      <c r="G13" s="18">
        <f t="shared" si="0"/>
        <v>0.75</v>
      </c>
      <c r="H13" s="17">
        <v>679</v>
      </c>
      <c r="I13" s="17">
        <v>603</v>
      </c>
      <c r="J13" s="18">
        <f t="shared" si="2"/>
        <v>-0.11192930780559647</v>
      </c>
    </row>
    <row r="14" spans="1:10" ht="12.75">
      <c r="A14" s="8" t="s">
        <v>31</v>
      </c>
      <c r="B14" s="21">
        <v>14063</v>
      </c>
      <c r="C14" s="21">
        <v>8704</v>
      </c>
      <c r="D14" s="22">
        <f t="shared" si="1"/>
        <v>-0.3810708952570575</v>
      </c>
      <c r="E14" s="21">
        <v>15</v>
      </c>
      <c r="F14" s="21">
        <v>48</v>
      </c>
      <c r="G14" s="22">
        <f t="shared" si="0"/>
        <v>2.2</v>
      </c>
      <c r="H14" s="21">
        <v>542</v>
      </c>
      <c r="I14" s="21">
        <v>601</v>
      </c>
      <c r="J14" s="22">
        <f t="shared" si="2"/>
        <v>0.1088560885608856</v>
      </c>
    </row>
    <row r="15" spans="1:10" ht="12.75">
      <c r="A15" s="6" t="s">
        <v>32</v>
      </c>
      <c r="B15" s="17">
        <v>12639</v>
      </c>
      <c r="C15" s="17">
        <v>16395</v>
      </c>
      <c r="D15" s="18">
        <f t="shared" si="1"/>
        <v>0.2971754094469499</v>
      </c>
      <c r="E15" s="17">
        <v>10</v>
      </c>
      <c r="F15" s="17">
        <v>5</v>
      </c>
      <c r="G15" s="18">
        <f t="shared" si="0"/>
        <v>-0.5</v>
      </c>
      <c r="H15" s="17">
        <v>1146</v>
      </c>
      <c r="I15" s="17">
        <v>827</v>
      </c>
      <c r="J15" s="18">
        <f t="shared" si="2"/>
        <v>-0.27835951134380454</v>
      </c>
    </row>
    <row r="16" spans="1:10" ht="12.75">
      <c r="A16" s="6" t="s">
        <v>33</v>
      </c>
      <c r="B16" s="17">
        <v>8106</v>
      </c>
      <c r="C16" s="17">
        <v>6985</v>
      </c>
      <c r="D16" s="18">
        <f t="shared" si="1"/>
        <v>-0.13829262274858128</v>
      </c>
      <c r="E16" s="17">
        <v>60</v>
      </c>
      <c r="F16" s="17">
        <v>2</v>
      </c>
      <c r="G16" s="18">
        <f t="shared" si="0"/>
        <v>-0.9666666666666667</v>
      </c>
      <c r="H16" s="17">
        <v>517</v>
      </c>
      <c r="I16" s="17">
        <v>434</v>
      </c>
      <c r="J16" s="18">
        <f t="shared" si="2"/>
        <v>-0.16054158607350097</v>
      </c>
    </row>
    <row r="17" spans="1:10" ht="12.75">
      <c r="A17" s="7" t="s">
        <v>34</v>
      </c>
      <c r="B17" s="19">
        <v>33689</v>
      </c>
      <c r="C17" s="19">
        <v>28160</v>
      </c>
      <c r="D17" s="20">
        <f t="shared" si="1"/>
        <v>-0.16411885185075248</v>
      </c>
      <c r="E17" s="19">
        <v>69</v>
      </c>
      <c r="F17" s="19">
        <v>7</v>
      </c>
      <c r="G17" s="20">
        <f t="shared" si="0"/>
        <v>-0.8985507246376812</v>
      </c>
      <c r="H17" s="19">
        <v>2057</v>
      </c>
      <c r="I17" s="19">
        <v>1734</v>
      </c>
      <c r="J17" s="20">
        <f t="shared" si="2"/>
        <v>-0.15702479338842976</v>
      </c>
    </row>
    <row r="18" spans="1:10" ht="12.75">
      <c r="A18" s="6" t="s">
        <v>35</v>
      </c>
      <c r="B18" s="17">
        <v>17540</v>
      </c>
      <c r="C18" s="17">
        <v>13192</v>
      </c>
      <c r="D18" s="18">
        <f t="shared" si="1"/>
        <v>-0.24789053591790194</v>
      </c>
      <c r="E18" s="17">
        <v>34</v>
      </c>
      <c r="F18" s="17">
        <v>2</v>
      </c>
      <c r="G18" s="18">
        <f t="shared" si="0"/>
        <v>-0.9411764705882353</v>
      </c>
      <c r="H18" s="17">
        <v>1736</v>
      </c>
      <c r="I18" s="17">
        <v>1191</v>
      </c>
      <c r="J18" s="18">
        <f t="shared" si="2"/>
        <v>-0.31394009216589863</v>
      </c>
    </row>
    <row r="19" spans="1:10" ht="12.75">
      <c r="A19" s="6" t="s">
        <v>36</v>
      </c>
      <c r="B19" s="17">
        <v>19058</v>
      </c>
      <c r="C19" s="17">
        <v>10156</v>
      </c>
      <c r="D19" s="18">
        <f t="shared" si="1"/>
        <v>-0.4671004302655053</v>
      </c>
      <c r="E19" s="17">
        <v>32</v>
      </c>
      <c r="F19" s="17">
        <v>24</v>
      </c>
      <c r="G19" s="18">
        <f t="shared" si="0"/>
        <v>-0.25</v>
      </c>
      <c r="H19" s="17">
        <v>1155</v>
      </c>
      <c r="I19" s="17">
        <v>812</v>
      </c>
      <c r="J19" s="18">
        <f t="shared" si="2"/>
        <v>-0.296969696969697</v>
      </c>
    </row>
    <row r="20" spans="1:10" ht="12.75">
      <c r="A20" s="6" t="s">
        <v>37</v>
      </c>
      <c r="B20" s="17">
        <v>12259</v>
      </c>
      <c r="C20" s="17">
        <v>13773</v>
      </c>
      <c r="D20" s="18">
        <f t="shared" si="1"/>
        <v>0.12350110123174811</v>
      </c>
      <c r="E20" s="17">
        <v>34</v>
      </c>
      <c r="F20" s="17">
        <v>43</v>
      </c>
      <c r="G20" s="18">
        <f t="shared" si="0"/>
        <v>0.2647058823529412</v>
      </c>
      <c r="H20" s="17">
        <v>599</v>
      </c>
      <c r="I20" s="17">
        <v>482</v>
      </c>
      <c r="J20" s="18">
        <f t="shared" si="2"/>
        <v>-0.19532554257095158</v>
      </c>
    </row>
    <row r="21" spans="1:10" ht="12.75">
      <c r="A21" s="6" t="s">
        <v>38</v>
      </c>
      <c r="B21" s="17">
        <v>28364</v>
      </c>
      <c r="C21" s="17">
        <v>35180</v>
      </c>
      <c r="D21" s="18">
        <f t="shared" si="1"/>
        <v>0.24030461147934</v>
      </c>
      <c r="E21" s="17">
        <v>107</v>
      </c>
      <c r="F21" s="17">
        <v>161</v>
      </c>
      <c r="G21" s="18">
        <f t="shared" si="0"/>
        <v>0.5046728971962616</v>
      </c>
      <c r="H21" s="17">
        <v>2579</v>
      </c>
      <c r="I21" s="17">
        <v>3213</v>
      </c>
      <c r="J21" s="18">
        <f t="shared" si="2"/>
        <v>0.24583171772004653</v>
      </c>
    </row>
    <row r="22" spans="1:10" ht="12.75">
      <c r="A22" s="6" t="s">
        <v>39</v>
      </c>
      <c r="B22" s="17">
        <v>19732</v>
      </c>
      <c r="C22" s="17">
        <v>18474</v>
      </c>
      <c r="D22" s="18">
        <f t="shared" si="1"/>
        <v>-0.06375430772349483</v>
      </c>
      <c r="E22" s="17">
        <v>44</v>
      </c>
      <c r="F22" s="17">
        <v>11</v>
      </c>
      <c r="G22" s="18">
        <f t="shared" si="0"/>
        <v>-0.75</v>
      </c>
      <c r="H22" s="17">
        <v>643</v>
      </c>
      <c r="I22" s="17">
        <v>638</v>
      </c>
      <c r="J22" s="18">
        <f t="shared" si="2"/>
        <v>-0.007776049766718507</v>
      </c>
    </row>
    <row r="23" spans="1:10" ht="12.75">
      <c r="A23" s="6" t="s">
        <v>40</v>
      </c>
      <c r="B23" s="17">
        <v>21457</v>
      </c>
      <c r="C23" s="17">
        <v>19373</v>
      </c>
      <c r="D23" s="18">
        <f t="shared" si="1"/>
        <v>-0.0971244815211819</v>
      </c>
      <c r="E23" s="17">
        <v>4</v>
      </c>
      <c r="F23" s="17">
        <v>6</v>
      </c>
      <c r="G23" s="18">
        <f t="shared" si="0"/>
        <v>0.5</v>
      </c>
      <c r="H23" s="17">
        <v>460</v>
      </c>
      <c r="I23" s="17">
        <v>447</v>
      </c>
      <c r="J23" s="18">
        <f t="shared" si="2"/>
        <v>-0.02826086956521739</v>
      </c>
    </row>
    <row r="24" spans="1:10" ht="12.75">
      <c r="A24" s="8" t="s">
        <v>41</v>
      </c>
      <c r="B24" s="21">
        <v>24486</v>
      </c>
      <c r="C24" s="21">
        <v>21300</v>
      </c>
      <c r="D24" s="22">
        <f t="shared" si="1"/>
        <v>-0.1301151678510169</v>
      </c>
      <c r="E24" s="21">
        <v>106</v>
      </c>
      <c r="F24" s="21">
        <v>6</v>
      </c>
      <c r="G24" s="22">
        <f t="shared" si="0"/>
        <v>-0.9433962264150944</v>
      </c>
      <c r="H24" s="21">
        <v>2016</v>
      </c>
      <c r="I24" s="21">
        <v>1787</v>
      </c>
      <c r="J24" s="22">
        <f t="shared" si="2"/>
        <v>-0.11359126984126984</v>
      </c>
    </row>
    <row r="25" spans="1:10" ht="12.75">
      <c r="A25" s="6" t="s">
        <v>42</v>
      </c>
      <c r="B25" s="17">
        <v>63649</v>
      </c>
      <c r="C25" s="17">
        <v>60636</v>
      </c>
      <c r="D25" s="18">
        <f t="shared" si="1"/>
        <v>-0.047337742933903124</v>
      </c>
      <c r="E25" s="17">
        <v>113</v>
      </c>
      <c r="F25" s="17">
        <v>296</v>
      </c>
      <c r="G25" s="18">
        <f t="shared" si="0"/>
        <v>1.6194690265486726</v>
      </c>
      <c r="H25" s="17">
        <v>1034</v>
      </c>
      <c r="I25" s="17">
        <v>1023</v>
      </c>
      <c r="J25" s="18">
        <f t="shared" si="2"/>
        <v>-0.010638297872340425</v>
      </c>
    </row>
    <row r="26" spans="1:10" ht="12.75">
      <c r="A26" s="6" t="s">
        <v>43</v>
      </c>
      <c r="B26" s="17">
        <v>27188</v>
      </c>
      <c r="C26" s="17">
        <v>20175</v>
      </c>
      <c r="D26" s="18">
        <f t="shared" si="1"/>
        <v>-0.25794468147712224</v>
      </c>
      <c r="E26" s="17">
        <v>2</v>
      </c>
      <c r="F26" s="17">
        <v>1</v>
      </c>
      <c r="G26" s="18">
        <f t="shared" si="0"/>
        <v>-0.5</v>
      </c>
      <c r="H26" s="17">
        <v>670</v>
      </c>
      <c r="I26" s="17">
        <v>497</v>
      </c>
      <c r="J26" s="18">
        <f t="shared" si="2"/>
        <v>-0.2582089552238806</v>
      </c>
    </row>
    <row r="27" spans="1:10" ht="12.75">
      <c r="A27" s="6" t="s">
        <v>44</v>
      </c>
      <c r="B27" s="17">
        <v>12694</v>
      </c>
      <c r="C27" s="17">
        <v>8564</v>
      </c>
      <c r="D27" s="18">
        <f t="shared" si="1"/>
        <v>-0.32535055931936346</v>
      </c>
      <c r="E27" s="17">
        <v>0</v>
      </c>
      <c r="F27" s="17">
        <v>5</v>
      </c>
      <c r="G27" s="18">
        <f>_xlfn.IFERROR((F27-E27)/E27,1)</f>
        <v>1</v>
      </c>
      <c r="H27" s="17">
        <v>483</v>
      </c>
      <c r="I27" s="17">
        <v>258</v>
      </c>
      <c r="J27" s="18">
        <f t="shared" si="2"/>
        <v>-0.4658385093167702</v>
      </c>
    </row>
    <row r="28" spans="1:10" ht="12.75">
      <c r="A28" s="9" t="s">
        <v>45</v>
      </c>
      <c r="B28" s="23">
        <v>36446</v>
      </c>
      <c r="C28" s="23">
        <v>36681</v>
      </c>
      <c r="D28" s="24">
        <f t="shared" si="1"/>
        <v>0.006447895516654777</v>
      </c>
      <c r="E28" s="23">
        <v>3</v>
      </c>
      <c r="F28" s="23">
        <v>13</v>
      </c>
      <c r="G28" s="24">
        <f t="shared" si="0"/>
        <v>3.3333333333333335</v>
      </c>
      <c r="H28" s="23">
        <v>1470</v>
      </c>
      <c r="I28" s="23">
        <v>1267</v>
      </c>
      <c r="J28" s="24">
        <f t="shared" si="2"/>
        <v>-0.1380952380952381</v>
      </c>
    </row>
    <row r="29" spans="1:10" ht="12.75">
      <c r="A29" s="6" t="s">
        <v>46</v>
      </c>
      <c r="B29" s="17">
        <v>40354</v>
      </c>
      <c r="C29" s="17">
        <v>51842</v>
      </c>
      <c r="D29" s="18">
        <f t="shared" si="1"/>
        <v>0.28468057689448384</v>
      </c>
      <c r="E29" s="17">
        <v>1</v>
      </c>
      <c r="F29" s="17">
        <v>21</v>
      </c>
      <c r="G29" s="18">
        <f t="shared" si="0"/>
        <v>20</v>
      </c>
      <c r="H29" s="17">
        <v>1596</v>
      </c>
      <c r="I29" s="17">
        <v>1709</v>
      </c>
      <c r="J29" s="18">
        <f t="shared" si="2"/>
        <v>0.07080200501253132</v>
      </c>
    </row>
    <row r="30" spans="1:10" ht="12.75">
      <c r="A30" s="7" t="s">
        <v>47</v>
      </c>
      <c r="B30" s="19">
        <v>16442</v>
      </c>
      <c r="C30" s="19">
        <v>9075</v>
      </c>
      <c r="D30" s="20">
        <f t="shared" si="1"/>
        <v>-0.448059846733974</v>
      </c>
      <c r="E30" s="19">
        <v>9</v>
      </c>
      <c r="F30" s="19">
        <v>4</v>
      </c>
      <c r="G30" s="20">
        <f t="shared" si="0"/>
        <v>-0.5555555555555556</v>
      </c>
      <c r="H30" s="19">
        <v>1077</v>
      </c>
      <c r="I30" s="19">
        <v>803</v>
      </c>
      <c r="J30" s="20">
        <f t="shared" si="2"/>
        <v>-0.25441039925719594</v>
      </c>
    </row>
    <row r="31" spans="1:10" ht="12.75">
      <c r="A31" s="6" t="s">
        <v>48</v>
      </c>
      <c r="B31" s="17">
        <v>11706</v>
      </c>
      <c r="C31" s="17">
        <v>9221</v>
      </c>
      <c r="D31" s="18">
        <f t="shared" si="1"/>
        <v>-0.21228429865026482</v>
      </c>
      <c r="E31" s="17">
        <v>5</v>
      </c>
      <c r="F31" s="17">
        <v>27</v>
      </c>
      <c r="G31" s="18">
        <f t="shared" si="0"/>
        <v>4.4</v>
      </c>
      <c r="H31" s="17">
        <v>628</v>
      </c>
      <c r="I31" s="17">
        <v>514</v>
      </c>
      <c r="J31" s="18">
        <f t="shared" si="2"/>
        <v>-0.18152866242038215</v>
      </c>
    </row>
    <row r="32" spans="1:10" ht="12.75">
      <c r="A32" s="8" t="s">
        <v>49</v>
      </c>
      <c r="B32" s="21">
        <v>12436</v>
      </c>
      <c r="C32" s="21">
        <v>5807</v>
      </c>
      <c r="D32" s="22">
        <f t="shared" si="1"/>
        <v>-0.5330492119652621</v>
      </c>
      <c r="E32" s="21">
        <v>4</v>
      </c>
      <c r="F32" s="21">
        <v>6</v>
      </c>
      <c r="G32" s="22">
        <f t="shared" si="0"/>
        <v>0.5</v>
      </c>
      <c r="H32" s="21">
        <v>412</v>
      </c>
      <c r="I32" s="21">
        <v>288</v>
      </c>
      <c r="J32" s="22">
        <f t="shared" si="2"/>
        <v>-0.30097087378640774</v>
      </c>
    </row>
    <row r="33" spans="1:10" ht="12.75">
      <c r="A33" s="6" t="s">
        <v>50</v>
      </c>
      <c r="B33" s="17">
        <v>10423</v>
      </c>
      <c r="C33" s="17">
        <v>8129</v>
      </c>
      <c r="D33" s="18">
        <f t="shared" si="1"/>
        <v>-0.2200901851674182</v>
      </c>
      <c r="E33" s="17">
        <v>9</v>
      </c>
      <c r="F33" s="17">
        <v>10</v>
      </c>
      <c r="G33" s="18">
        <f t="shared" si="0"/>
        <v>0.1111111111111111</v>
      </c>
      <c r="H33" s="17">
        <v>408</v>
      </c>
      <c r="I33" s="17">
        <v>222</v>
      </c>
      <c r="J33" s="18">
        <f t="shared" si="2"/>
        <v>-0.45588235294117646</v>
      </c>
    </row>
    <row r="34" spans="1:10" ht="12.75">
      <c r="A34" s="9" t="s">
        <v>51</v>
      </c>
      <c r="B34" s="23">
        <v>11705</v>
      </c>
      <c r="C34" s="23">
        <v>10007</v>
      </c>
      <c r="D34" s="24">
        <f t="shared" si="1"/>
        <v>-0.14506621102093123</v>
      </c>
      <c r="E34" s="23">
        <v>6</v>
      </c>
      <c r="F34" s="23">
        <v>4</v>
      </c>
      <c r="G34" s="24">
        <f t="shared" si="0"/>
        <v>-0.3333333333333333</v>
      </c>
      <c r="H34" s="23">
        <v>722</v>
      </c>
      <c r="I34" s="23">
        <v>652</v>
      </c>
      <c r="J34" s="24">
        <f t="shared" si="2"/>
        <v>-0.09695290858725762</v>
      </c>
    </row>
    <row r="35" spans="1:10" ht="12.75">
      <c r="A35" s="6" t="s">
        <v>52</v>
      </c>
      <c r="B35" s="17">
        <v>5303</v>
      </c>
      <c r="C35" s="17">
        <v>3371</v>
      </c>
      <c r="D35" s="18">
        <f t="shared" si="1"/>
        <v>-0.36432208184046766</v>
      </c>
      <c r="E35" s="17">
        <v>1</v>
      </c>
      <c r="F35" s="17">
        <v>1</v>
      </c>
      <c r="G35" s="18">
        <f t="shared" si="0"/>
        <v>0</v>
      </c>
      <c r="H35" s="17">
        <v>1004</v>
      </c>
      <c r="I35" s="17">
        <v>670</v>
      </c>
      <c r="J35" s="18">
        <f t="shared" si="2"/>
        <v>-0.33266932270916333</v>
      </c>
    </row>
    <row r="36" spans="1:10" ht="12.75">
      <c r="A36" s="6" t="s">
        <v>53</v>
      </c>
      <c r="B36" s="17">
        <v>14342</v>
      </c>
      <c r="C36" s="17">
        <v>12314</v>
      </c>
      <c r="D36" s="18">
        <f t="shared" si="1"/>
        <v>-0.14140287268163437</v>
      </c>
      <c r="E36" s="17">
        <v>94</v>
      </c>
      <c r="F36" s="17">
        <v>84</v>
      </c>
      <c r="G36" s="18">
        <f t="shared" si="0"/>
        <v>-0.10638297872340426</v>
      </c>
      <c r="H36" s="17">
        <v>1498</v>
      </c>
      <c r="I36" s="17">
        <v>1292</v>
      </c>
      <c r="J36" s="18">
        <f t="shared" si="2"/>
        <v>-0.1375166889185581</v>
      </c>
    </row>
    <row r="37" spans="1:10" ht="12.75">
      <c r="A37" s="6" t="s">
        <v>54</v>
      </c>
      <c r="B37" s="17">
        <v>6469</v>
      </c>
      <c r="C37" s="17">
        <v>6512</v>
      </c>
      <c r="D37" s="18">
        <f t="shared" si="1"/>
        <v>0.006647086102952543</v>
      </c>
      <c r="E37" s="17">
        <v>5</v>
      </c>
      <c r="F37" s="17">
        <v>19</v>
      </c>
      <c r="G37" s="18">
        <f t="shared" si="0"/>
        <v>2.8</v>
      </c>
      <c r="H37" s="17">
        <v>444</v>
      </c>
      <c r="I37" s="17">
        <v>265</v>
      </c>
      <c r="J37" s="18">
        <f t="shared" si="2"/>
        <v>-0.40315315315315314</v>
      </c>
    </row>
    <row r="38" spans="1:10" ht="12.75">
      <c r="A38" s="6" t="s">
        <v>55</v>
      </c>
      <c r="B38" s="17">
        <v>5729</v>
      </c>
      <c r="C38" s="17">
        <v>4103</v>
      </c>
      <c r="D38" s="18">
        <f t="shared" si="1"/>
        <v>-0.2838191656484552</v>
      </c>
      <c r="E38" s="17">
        <v>4</v>
      </c>
      <c r="F38" s="17">
        <v>18</v>
      </c>
      <c r="G38" s="18">
        <f t="shared" si="0"/>
        <v>3.5</v>
      </c>
      <c r="H38" s="17">
        <v>628</v>
      </c>
      <c r="I38" s="17">
        <v>440</v>
      </c>
      <c r="J38" s="18">
        <f t="shared" si="2"/>
        <v>-0.29936305732484075</v>
      </c>
    </row>
    <row r="39" spans="1:10" ht="12.75">
      <c r="A39" s="6" t="s">
        <v>56</v>
      </c>
      <c r="B39" s="17">
        <v>8526</v>
      </c>
      <c r="C39" s="17">
        <v>13789</v>
      </c>
      <c r="D39" s="18">
        <f t="shared" si="1"/>
        <v>0.6172882946281961</v>
      </c>
      <c r="E39" s="17">
        <v>7</v>
      </c>
      <c r="F39" s="17">
        <v>8</v>
      </c>
      <c r="G39" s="18">
        <f t="shared" si="0"/>
        <v>0.14285714285714285</v>
      </c>
      <c r="H39" s="17">
        <v>247</v>
      </c>
      <c r="I39" s="17">
        <v>154</v>
      </c>
      <c r="J39" s="18">
        <f t="shared" si="2"/>
        <v>-0.3765182186234818</v>
      </c>
    </row>
    <row r="40" spans="1:10" ht="12.75">
      <c r="A40" s="6" t="s">
        <v>57</v>
      </c>
      <c r="B40" s="17">
        <v>17393</v>
      </c>
      <c r="C40" s="17">
        <v>12676</v>
      </c>
      <c r="D40" s="18">
        <f t="shared" si="1"/>
        <v>-0.27120105789685506</v>
      </c>
      <c r="E40" s="17">
        <v>57</v>
      </c>
      <c r="F40" s="17">
        <v>135</v>
      </c>
      <c r="G40" s="18">
        <f t="shared" si="0"/>
        <v>1.368421052631579</v>
      </c>
      <c r="H40" s="17">
        <v>873</v>
      </c>
      <c r="I40" s="17">
        <v>499</v>
      </c>
      <c r="J40" s="18">
        <f t="shared" si="2"/>
        <v>-0.4284077892325315</v>
      </c>
    </row>
    <row r="41" spans="1:10" ht="12.75">
      <c r="A41" s="6" t="s">
        <v>58</v>
      </c>
      <c r="B41" s="17">
        <v>4937</v>
      </c>
      <c r="C41" s="17">
        <v>2883</v>
      </c>
      <c r="D41" s="18">
        <f t="shared" si="1"/>
        <v>-0.4160421308486935</v>
      </c>
      <c r="E41" s="17">
        <v>0</v>
      </c>
      <c r="F41" s="17">
        <v>102</v>
      </c>
      <c r="G41" s="18">
        <f>_xlfn.IFERROR((F41-E41)/E41,1)</f>
        <v>1</v>
      </c>
      <c r="H41" s="17">
        <v>898</v>
      </c>
      <c r="I41" s="17">
        <v>936</v>
      </c>
      <c r="J41" s="18">
        <f t="shared" si="2"/>
        <v>0.042316258351893093</v>
      </c>
    </row>
    <row r="42" spans="1:10" ht="12.75">
      <c r="A42" s="6" t="s">
        <v>59</v>
      </c>
      <c r="B42" s="17">
        <v>6622</v>
      </c>
      <c r="C42" s="17">
        <v>10127</v>
      </c>
      <c r="D42" s="18">
        <f t="shared" si="1"/>
        <v>0.5292962851102386</v>
      </c>
      <c r="E42" s="17">
        <v>0</v>
      </c>
      <c r="F42" s="17">
        <v>6</v>
      </c>
      <c r="G42" s="18">
        <f>_xlfn.IFERROR((F42-E42)/E42,1)</f>
        <v>1</v>
      </c>
      <c r="H42" s="17">
        <v>370</v>
      </c>
      <c r="I42" s="17">
        <v>241</v>
      </c>
      <c r="J42" s="18">
        <f t="shared" si="2"/>
        <v>-0.34864864864864864</v>
      </c>
    </row>
    <row r="43" spans="1:10" ht="12.75">
      <c r="A43" s="6" t="s">
        <v>60</v>
      </c>
      <c r="B43" s="17">
        <v>8295</v>
      </c>
      <c r="C43" s="17">
        <v>6274</v>
      </c>
      <c r="D43" s="18">
        <f t="shared" si="1"/>
        <v>-0.2436407474382158</v>
      </c>
      <c r="E43" s="17">
        <v>40</v>
      </c>
      <c r="F43" s="17">
        <v>69</v>
      </c>
      <c r="G43" s="18">
        <f t="shared" si="0"/>
        <v>0.725</v>
      </c>
      <c r="H43" s="17">
        <v>479</v>
      </c>
      <c r="I43" s="17">
        <v>417</v>
      </c>
      <c r="J43" s="18">
        <f t="shared" si="2"/>
        <v>-0.12943632567849686</v>
      </c>
    </row>
    <row r="44" spans="1:10" ht="12.75">
      <c r="A44" s="9" t="s">
        <v>61</v>
      </c>
      <c r="B44" s="23">
        <v>27975</v>
      </c>
      <c r="C44" s="23">
        <v>39970</v>
      </c>
      <c r="D44" s="24">
        <f t="shared" si="1"/>
        <v>0.42877569258266307</v>
      </c>
      <c r="E44" s="23">
        <v>9</v>
      </c>
      <c r="F44" s="23">
        <v>11</v>
      </c>
      <c r="G44" s="24">
        <f t="shared" si="0"/>
        <v>0.2222222222222222</v>
      </c>
      <c r="H44" s="23">
        <v>2008</v>
      </c>
      <c r="I44" s="23">
        <v>1538</v>
      </c>
      <c r="J44" s="24">
        <f t="shared" si="2"/>
        <v>-0.2340637450199203</v>
      </c>
    </row>
    <row r="45" spans="1:10" ht="12.75">
      <c r="A45" s="6" t="s">
        <v>62</v>
      </c>
      <c r="B45" s="17">
        <v>29671</v>
      </c>
      <c r="C45" s="17">
        <v>28081</v>
      </c>
      <c r="D45" s="18">
        <f t="shared" si="1"/>
        <v>-0.05358767820430724</v>
      </c>
      <c r="E45" s="17">
        <v>20</v>
      </c>
      <c r="F45" s="17">
        <v>2</v>
      </c>
      <c r="G45" s="18">
        <f t="shared" si="0"/>
        <v>-0.9</v>
      </c>
      <c r="H45" s="17">
        <v>982</v>
      </c>
      <c r="I45" s="17">
        <v>729</v>
      </c>
      <c r="J45" s="18">
        <f t="shared" si="2"/>
        <v>-0.2576374745417515</v>
      </c>
    </row>
    <row r="46" spans="1:10" ht="12.75">
      <c r="A46" s="7" t="s">
        <v>63</v>
      </c>
      <c r="B46" s="19">
        <v>20253</v>
      </c>
      <c r="C46" s="19">
        <v>13351</v>
      </c>
      <c r="D46" s="20">
        <f t="shared" si="1"/>
        <v>-0.3407890189107787</v>
      </c>
      <c r="E46" s="19">
        <v>75</v>
      </c>
      <c r="F46" s="19">
        <v>149</v>
      </c>
      <c r="G46" s="20">
        <f t="shared" si="0"/>
        <v>0.9866666666666667</v>
      </c>
      <c r="H46" s="19">
        <v>940</v>
      </c>
      <c r="I46" s="19">
        <v>925</v>
      </c>
      <c r="J46" s="20">
        <f t="shared" si="2"/>
        <v>-0.015957446808510637</v>
      </c>
    </row>
    <row r="47" spans="1:10" ht="12.75">
      <c r="A47" s="6" t="s">
        <v>64</v>
      </c>
      <c r="B47" s="17">
        <v>9743</v>
      </c>
      <c r="C47" s="17">
        <v>10322</v>
      </c>
      <c r="D47" s="18">
        <f t="shared" si="1"/>
        <v>0.05942728112491019</v>
      </c>
      <c r="E47" s="17">
        <v>17</v>
      </c>
      <c r="F47" s="17">
        <v>79</v>
      </c>
      <c r="G47" s="18">
        <f t="shared" si="0"/>
        <v>3.6470588235294117</v>
      </c>
      <c r="H47" s="17">
        <v>650</v>
      </c>
      <c r="I47" s="17">
        <v>689</v>
      </c>
      <c r="J47" s="18">
        <f t="shared" si="2"/>
        <v>0.06</v>
      </c>
    </row>
    <row r="48" spans="1:10" ht="12.75">
      <c r="A48" s="6" t="s">
        <v>65</v>
      </c>
      <c r="B48" s="17">
        <v>11888</v>
      </c>
      <c r="C48" s="17">
        <v>7001</v>
      </c>
      <c r="D48" s="18">
        <f t="shared" si="1"/>
        <v>-0.41108681022880217</v>
      </c>
      <c r="E48" s="17">
        <v>23</v>
      </c>
      <c r="F48" s="17">
        <v>18</v>
      </c>
      <c r="G48" s="18">
        <f t="shared" si="0"/>
        <v>-0.21739130434782608</v>
      </c>
      <c r="H48" s="17">
        <v>532</v>
      </c>
      <c r="I48" s="17">
        <v>551</v>
      </c>
      <c r="J48" s="18">
        <f t="shared" si="2"/>
        <v>0.03571428571428571</v>
      </c>
    </row>
    <row r="49" spans="1:10" ht="12.75">
      <c r="A49" s="8" t="s">
        <v>66</v>
      </c>
      <c r="B49" s="21">
        <v>22771</v>
      </c>
      <c r="C49" s="21">
        <v>20508</v>
      </c>
      <c r="D49" s="22">
        <f t="shared" si="1"/>
        <v>-0.0993807913574283</v>
      </c>
      <c r="E49" s="21">
        <v>130</v>
      </c>
      <c r="F49" s="21">
        <v>166</v>
      </c>
      <c r="G49" s="22">
        <f t="shared" si="0"/>
        <v>0.27692307692307694</v>
      </c>
      <c r="H49" s="21">
        <v>1165</v>
      </c>
      <c r="I49" s="21">
        <v>920</v>
      </c>
      <c r="J49" s="22">
        <f t="shared" si="2"/>
        <v>-0.21030042918454936</v>
      </c>
    </row>
    <row r="50" spans="1:10" ht="12.75">
      <c r="A50" s="6" t="s">
        <v>67</v>
      </c>
      <c r="B50" s="17">
        <v>29790</v>
      </c>
      <c r="C50" s="17">
        <v>30804</v>
      </c>
      <c r="D50" s="18">
        <f t="shared" si="1"/>
        <v>0.03403826787512588</v>
      </c>
      <c r="E50" s="17">
        <v>10</v>
      </c>
      <c r="F50" s="17">
        <v>15</v>
      </c>
      <c r="G50" s="18">
        <f t="shared" si="0"/>
        <v>0.5</v>
      </c>
      <c r="H50" s="17">
        <v>620</v>
      </c>
      <c r="I50" s="17">
        <v>622</v>
      </c>
      <c r="J50" s="18">
        <f t="shared" si="2"/>
        <v>0.0032258064516129032</v>
      </c>
    </row>
    <row r="51" spans="1:10" ht="12.75">
      <c r="A51" s="8" t="s">
        <v>68</v>
      </c>
      <c r="B51" s="21">
        <v>32324</v>
      </c>
      <c r="C51" s="21">
        <v>27277</v>
      </c>
      <c r="D51" s="22">
        <f t="shared" si="1"/>
        <v>-0.15613785422596213</v>
      </c>
      <c r="E51" s="21">
        <v>1</v>
      </c>
      <c r="F51" s="21">
        <v>6</v>
      </c>
      <c r="G51" s="22">
        <f t="shared" si="0"/>
        <v>5</v>
      </c>
      <c r="H51" s="21">
        <v>1929</v>
      </c>
      <c r="I51" s="21">
        <v>1871</v>
      </c>
      <c r="J51" s="22">
        <f t="shared" si="2"/>
        <v>-0.03006739243131156</v>
      </c>
    </row>
  </sheetData>
  <sheetProtection/>
  <mergeCells count="8">
    <mergeCell ref="A4:A6"/>
    <mergeCell ref="B4:J4"/>
    <mergeCell ref="B5:C5"/>
    <mergeCell ref="D5:D6"/>
    <mergeCell ref="E5:F5"/>
    <mergeCell ref="G5:G6"/>
    <mergeCell ref="H5:I5"/>
    <mergeCell ref="J5:J6"/>
  </mergeCells>
  <printOptions/>
  <pageMargins left="0.7" right="0.7" top="0.75" bottom="0.75" header="0.3" footer="0.3"/>
  <pageSetup horizontalDpi="600" verticalDpi="600" orientation="portrait" paperSize="9" scale="89" r:id="rId1"/>
  <ignoredErrors>
    <ignoredError sqref="D7 G7 G12 G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5.421875" style="25" customWidth="1"/>
    <col min="2" max="2" width="26.8515625" style="25" customWidth="1"/>
    <col min="3" max="3" width="28.421875" style="25" customWidth="1"/>
    <col min="4" max="4" width="20.00390625" style="25" customWidth="1"/>
    <col min="5" max="16384" width="11.421875" style="25" customWidth="1"/>
  </cols>
  <sheetData>
    <row r="2" ht="18">
      <c r="A2" s="16" t="s">
        <v>75</v>
      </c>
    </row>
    <row r="4" spans="1:4" ht="24" customHeight="1">
      <c r="A4" s="55" t="s">
        <v>1</v>
      </c>
      <c r="B4" s="55" t="s">
        <v>70</v>
      </c>
      <c r="C4" s="55"/>
      <c r="D4" s="55"/>
    </row>
    <row r="5" spans="1:4" ht="27" customHeight="1">
      <c r="A5" s="55"/>
      <c r="B5" s="10">
        <v>2013</v>
      </c>
      <c r="C5" s="2">
        <v>2014</v>
      </c>
      <c r="D5" s="11" t="s">
        <v>23</v>
      </c>
    </row>
    <row r="6" spans="1:4" ht="20.25" customHeight="1">
      <c r="A6" s="3" t="s">
        <v>5</v>
      </c>
      <c r="B6" s="4">
        <f>SUM(B7:B51)</f>
        <v>139634672</v>
      </c>
      <c r="C6" s="4">
        <f>SUM(C7:C51)</f>
        <v>133137380</v>
      </c>
      <c r="D6" s="5">
        <f>(C6-B6)/B6</f>
        <v>-0.04653064963693258</v>
      </c>
    </row>
    <row r="7" spans="1:4" ht="12">
      <c r="A7" s="6" t="s">
        <v>25</v>
      </c>
      <c r="B7" s="26">
        <v>5770340</v>
      </c>
      <c r="C7" s="26">
        <v>5264965</v>
      </c>
      <c r="D7" s="27">
        <f aca="true" t="shared" si="0" ref="D7:D51">(C7-B7)/B7</f>
        <v>-0.08758149433135656</v>
      </c>
    </row>
    <row r="8" spans="1:4" ht="12">
      <c r="A8" s="6" t="s">
        <v>26</v>
      </c>
      <c r="B8" s="26">
        <v>4581030</v>
      </c>
      <c r="C8" s="26">
        <v>4372671</v>
      </c>
      <c r="D8" s="27">
        <f t="shared" si="0"/>
        <v>-0.04548300273082691</v>
      </c>
    </row>
    <row r="9" spans="1:4" ht="12">
      <c r="A9" s="7" t="s">
        <v>27</v>
      </c>
      <c r="B9" s="28">
        <v>4116434</v>
      </c>
      <c r="C9" s="28">
        <v>4086266</v>
      </c>
      <c r="D9" s="29">
        <f t="shared" si="0"/>
        <v>-0.007328673312872258</v>
      </c>
    </row>
    <row r="10" spans="1:4" ht="12">
      <c r="A10" s="6" t="s">
        <v>28</v>
      </c>
      <c r="B10" s="26">
        <v>2713333</v>
      </c>
      <c r="C10" s="26">
        <v>2559680</v>
      </c>
      <c r="D10" s="27">
        <f t="shared" si="0"/>
        <v>-0.056628876735734246</v>
      </c>
    </row>
    <row r="11" spans="1:4" ht="12">
      <c r="A11" s="6" t="s">
        <v>29</v>
      </c>
      <c r="B11" s="26">
        <v>2023391</v>
      </c>
      <c r="C11" s="26">
        <v>2028768</v>
      </c>
      <c r="D11" s="27">
        <f t="shared" si="0"/>
        <v>0.002657420142720809</v>
      </c>
    </row>
    <row r="12" spans="1:4" ht="12">
      <c r="A12" s="6" t="s">
        <v>30</v>
      </c>
      <c r="B12" s="26">
        <v>2809566</v>
      </c>
      <c r="C12" s="26">
        <v>2702053</v>
      </c>
      <c r="D12" s="27">
        <f t="shared" si="0"/>
        <v>-0.038266764332996625</v>
      </c>
    </row>
    <row r="13" spans="1:4" ht="12">
      <c r="A13" s="8" t="s">
        <v>31</v>
      </c>
      <c r="B13" s="30">
        <v>2789823</v>
      </c>
      <c r="C13" s="30">
        <v>2805231</v>
      </c>
      <c r="D13" s="31">
        <f t="shared" si="0"/>
        <v>0.005522931024656403</v>
      </c>
    </row>
    <row r="14" spans="1:4" ht="12">
      <c r="A14" s="6" t="s">
        <v>32</v>
      </c>
      <c r="B14" s="26">
        <v>3997273</v>
      </c>
      <c r="C14" s="26">
        <v>3742072</v>
      </c>
      <c r="D14" s="27">
        <f t="shared" si="0"/>
        <v>-0.06384377549394299</v>
      </c>
    </row>
    <row r="15" spans="1:4" ht="12">
      <c r="A15" s="6" t="s">
        <v>33</v>
      </c>
      <c r="B15" s="26">
        <v>3133434</v>
      </c>
      <c r="C15" s="26">
        <v>2851614</v>
      </c>
      <c r="D15" s="27">
        <f t="shared" si="0"/>
        <v>-0.08993966364059368</v>
      </c>
    </row>
    <row r="16" spans="1:4" ht="12">
      <c r="A16" s="7" t="s">
        <v>34</v>
      </c>
      <c r="B16" s="28">
        <v>5800965</v>
      </c>
      <c r="C16" s="28">
        <v>5518360</v>
      </c>
      <c r="D16" s="29">
        <f t="shared" si="0"/>
        <v>-0.048716894516688175</v>
      </c>
    </row>
    <row r="17" spans="1:4" ht="12">
      <c r="A17" s="6" t="s">
        <v>35</v>
      </c>
      <c r="B17" s="26">
        <v>3149050</v>
      </c>
      <c r="C17" s="26">
        <v>2998296</v>
      </c>
      <c r="D17" s="27">
        <f t="shared" si="0"/>
        <v>-0.04787285054222702</v>
      </c>
    </row>
    <row r="18" spans="1:4" ht="12">
      <c r="A18" s="6" t="s">
        <v>36</v>
      </c>
      <c r="B18" s="26">
        <v>3209352</v>
      </c>
      <c r="C18" s="26">
        <v>2968723</v>
      </c>
      <c r="D18" s="27">
        <f t="shared" si="0"/>
        <v>-0.07497744092888534</v>
      </c>
    </row>
    <row r="19" spans="1:4" ht="12">
      <c r="A19" s="6" t="s">
        <v>37</v>
      </c>
      <c r="B19" s="26">
        <v>2111487</v>
      </c>
      <c r="C19" s="26">
        <v>2012750</v>
      </c>
      <c r="D19" s="27">
        <f t="shared" si="0"/>
        <v>-0.0467618318275225</v>
      </c>
    </row>
    <row r="20" spans="1:4" ht="12">
      <c r="A20" s="6" t="s">
        <v>38</v>
      </c>
      <c r="B20" s="26">
        <v>3900570</v>
      </c>
      <c r="C20" s="26">
        <v>3857004</v>
      </c>
      <c r="D20" s="27">
        <f t="shared" si="0"/>
        <v>-0.011169136818464993</v>
      </c>
    </row>
    <row r="21" spans="1:4" ht="12">
      <c r="A21" s="6" t="s">
        <v>39</v>
      </c>
      <c r="B21" s="26">
        <v>2597318</v>
      </c>
      <c r="C21" s="26">
        <v>2431845</v>
      </c>
      <c r="D21" s="27">
        <f t="shared" si="0"/>
        <v>-0.06370918000799286</v>
      </c>
    </row>
    <row r="22" spans="1:4" ht="12">
      <c r="A22" s="6" t="s">
        <v>40</v>
      </c>
      <c r="B22" s="26">
        <v>2125437</v>
      </c>
      <c r="C22" s="26">
        <v>2072750</v>
      </c>
      <c r="D22" s="27">
        <f t="shared" si="0"/>
        <v>-0.02478878461229385</v>
      </c>
    </row>
    <row r="23" spans="1:4" ht="12">
      <c r="A23" s="8" t="s">
        <v>41</v>
      </c>
      <c r="B23" s="30">
        <v>3983944</v>
      </c>
      <c r="C23" s="30">
        <v>3723318</v>
      </c>
      <c r="D23" s="31">
        <f t="shared" si="0"/>
        <v>-0.06541909223623625</v>
      </c>
    </row>
    <row r="24" spans="1:4" ht="12">
      <c r="A24" s="6" t="s">
        <v>42</v>
      </c>
      <c r="B24" s="26">
        <v>5256315</v>
      </c>
      <c r="C24" s="26">
        <v>5173698</v>
      </c>
      <c r="D24" s="27">
        <f t="shared" si="0"/>
        <v>-0.015717665322569137</v>
      </c>
    </row>
    <row r="25" spans="1:4" ht="12">
      <c r="A25" s="6" t="s">
        <v>43</v>
      </c>
      <c r="B25" s="26">
        <v>4194086</v>
      </c>
      <c r="C25" s="26">
        <v>4129501</v>
      </c>
      <c r="D25" s="27">
        <f t="shared" si="0"/>
        <v>-0.01539906430149501</v>
      </c>
    </row>
    <row r="26" spans="1:4" ht="12">
      <c r="A26" s="6" t="s">
        <v>44</v>
      </c>
      <c r="B26" s="26">
        <v>2825723</v>
      </c>
      <c r="C26" s="26">
        <v>2563444</v>
      </c>
      <c r="D26" s="27">
        <f t="shared" si="0"/>
        <v>-0.09281836896256286</v>
      </c>
    </row>
    <row r="27" spans="1:4" ht="12">
      <c r="A27" s="9" t="s">
        <v>45</v>
      </c>
      <c r="B27" s="32">
        <v>3524901</v>
      </c>
      <c r="C27" s="32">
        <v>3651868</v>
      </c>
      <c r="D27" s="33">
        <f t="shared" si="0"/>
        <v>0.0360200187182562</v>
      </c>
    </row>
    <row r="28" spans="1:4" ht="12">
      <c r="A28" s="6" t="s">
        <v>46</v>
      </c>
      <c r="B28" s="26">
        <v>2573399</v>
      </c>
      <c r="C28" s="26">
        <v>2461745</v>
      </c>
      <c r="D28" s="27">
        <f t="shared" si="0"/>
        <v>-0.04338775292910271</v>
      </c>
    </row>
    <row r="29" spans="1:4" ht="12">
      <c r="A29" s="7" t="s">
        <v>47</v>
      </c>
      <c r="B29" s="28">
        <v>4243186</v>
      </c>
      <c r="C29" s="28">
        <v>4146242</v>
      </c>
      <c r="D29" s="29">
        <f t="shared" si="0"/>
        <v>-0.022846983375227954</v>
      </c>
    </row>
    <row r="30" spans="1:4" ht="12">
      <c r="A30" s="6" t="s">
        <v>48</v>
      </c>
      <c r="B30" s="26">
        <v>3061911</v>
      </c>
      <c r="C30" s="26">
        <v>2895872</v>
      </c>
      <c r="D30" s="27">
        <f t="shared" si="0"/>
        <v>-0.05422724566455393</v>
      </c>
    </row>
    <row r="31" spans="1:4" ht="12">
      <c r="A31" s="8" t="s">
        <v>49</v>
      </c>
      <c r="B31" s="30">
        <v>2232968</v>
      </c>
      <c r="C31" s="30">
        <v>2141847</v>
      </c>
      <c r="D31" s="31">
        <f t="shared" si="0"/>
        <v>-0.04080712307565536</v>
      </c>
    </row>
    <row r="32" spans="1:4" ht="12">
      <c r="A32" s="6" t="s">
        <v>50</v>
      </c>
      <c r="B32" s="26">
        <v>2344824</v>
      </c>
      <c r="C32" s="26">
        <v>2075947</v>
      </c>
      <c r="D32" s="27">
        <f t="shared" si="0"/>
        <v>-0.11466830772800006</v>
      </c>
    </row>
    <row r="33" spans="1:4" ht="12">
      <c r="A33" s="9" t="s">
        <v>51</v>
      </c>
      <c r="B33" s="32">
        <v>1936296</v>
      </c>
      <c r="C33" s="32">
        <v>1916706</v>
      </c>
      <c r="D33" s="33">
        <f t="shared" si="0"/>
        <v>-0.010117254799885967</v>
      </c>
    </row>
    <row r="34" spans="1:4" ht="12">
      <c r="A34" s="6" t="s">
        <v>52</v>
      </c>
      <c r="B34" s="26">
        <v>2396299</v>
      </c>
      <c r="C34" s="26">
        <v>2350161</v>
      </c>
      <c r="D34" s="27">
        <f t="shared" si="0"/>
        <v>-0.01925385771975868</v>
      </c>
    </row>
    <row r="35" spans="1:4" ht="12">
      <c r="A35" s="6" t="s">
        <v>53</v>
      </c>
      <c r="B35" s="26">
        <v>4103077</v>
      </c>
      <c r="C35" s="26">
        <v>3705595</v>
      </c>
      <c r="D35" s="27">
        <f t="shared" si="0"/>
        <v>-0.0968741264178079</v>
      </c>
    </row>
    <row r="36" spans="1:4" ht="12">
      <c r="A36" s="6" t="s">
        <v>54</v>
      </c>
      <c r="B36" s="26">
        <v>2411862</v>
      </c>
      <c r="C36" s="26">
        <v>2301465</v>
      </c>
      <c r="D36" s="27">
        <f t="shared" si="0"/>
        <v>-0.04577251932324486</v>
      </c>
    </row>
    <row r="37" spans="1:4" ht="12">
      <c r="A37" s="6" t="s">
        <v>55</v>
      </c>
      <c r="B37" s="26">
        <v>2291274</v>
      </c>
      <c r="C37" s="26">
        <v>2147764</v>
      </c>
      <c r="D37" s="27">
        <f t="shared" si="0"/>
        <v>-0.06263327738192813</v>
      </c>
    </row>
    <row r="38" spans="1:4" ht="12">
      <c r="A38" s="6" t="s">
        <v>56</v>
      </c>
      <c r="B38" s="26">
        <v>1642001</v>
      </c>
      <c r="C38" s="26">
        <v>1553684</v>
      </c>
      <c r="D38" s="27">
        <f t="shared" si="0"/>
        <v>-0.053786203540679936</v>
      </c>
    </row>
    <row r="39" spans="1:4" ht="12">
      <c r="A39" s="6" t="s">
        <v>57</v>
      </c>
      <c r="B39" s="26">
        <v>3075339</v>
      </c>
      <c r="C39" s="26">
        <v>2679391</v>
      </c>
      <c r="D39" s="27">
        <f t="shared" si="0"/>
        <v>-0.1287493834013096</v>
      </c>
    </row>
    <row r="40" spans="1:4" ht="12">
      <c r="A40" s="6" t="s">
        <v>58</v>
      </c>
      <c r="B40" s="26">
        <v>1748619</v>
      </c>
      <c r="C40" s="26">
        <v>1469443</v>
      </c>
      <c r="D40" s="27">
        <f t="shared" si="0"/>
        <v>-0.15965513356540217</v>
      </c>
    </row>
    <row r="41" spans="1:4" ht="12">
      <c r="A41" s="6" t="s">
        <v>59</v>
      </c>
      <c r="B41" s="26">
        <v>2060836</v>
      </c>
      <c r="C41" s="26">
        <v>1869261</v>
      </c>
      <c r="D41" s="27">
        <f t="shared" si="0"/>
        <v>-0.09295984736291485</v>
      </c>
    </row>
    <row r="42" spans="1:4" ht="12">
      <c r="A42" s="6" t="s">
        <v>60</v>
      </c>
      <c r="B42" s="26">
        <v>2172466</v>
      </c>
      <c r="C42" s="26">
        <v>2077760</v>
      </c>
      <c r="D42" s="27">
        <f t="shared" si="0"/>
        <v>-0.04359377776222965</v>
      </c>
    </row>
    <row r="43" spans="1:4" ht="12">
      <c r="A43" s="9" t="s">
        <v>61</v>
      </c>
      <c r="B43" s="32">
        <v>4836140</v>
      </c>
      <c r="C43" s="32">
        <v>4559347</v>
      </c>
      <c r="D43" s="33">
        <f t="shared" si="0"/>
        <v>-0.05723428188596691</v>
      </c>
    </row>
    <row r="44" spans="1:4" ht="12">
      <c r="A44" s="6" t="s">
        <v>62</v>
      </c>
      <c r="B44" s="26">
        <v>2832122</v>
      </c>
      <c r="C44" s="26">
        <v>2789877</v>
      </c>
      <c r="D44" s="27">
        <f t="shared" si="0"/>
        <v>-0.014916377189965687</v>
      </c>
    </row>
    <row r="45" spans="1:4" ht="12">
      <c r="A45" s="7" t="s">
        <v>63</v>
      </c>
      <c r="B45" s="28">
        <v>3713129</v>
      </c>
      <c r="C45" s="28">
        <v>3854448</v>
      </c>
      <c r="D45" s="29">
        <f t="shared" si="0"/>
        <v>0.03805927561364014</v>
      </c>
    </row>
    <row r="46" spans="1:4" ht="12">
      <c r="A46" s="6" t="s">
        <v>64</v>
      </c>
      <c r="B46" s="26">
        <v>2017952</v>
      </c>
      <c r="C46" s="26">
        <v>2166842</v>
      </c>
      <c r="D46" s="27">
        <f t="shared" si="0"/>
        <v>0.07378272624918729</v>
      </c>
    </row>
    <row r="47" spans="1:4" ht="12">
      <c r="A47" s="6" t="s">
        <v>65</v>
      </c>
      <c r="B47" s="26">
        <v>2284030</v>
      </c>
      <c r="C47" s="26">
        <v>2167936</v>
      </c>
      <c r="D47" s="27">
        <f t="shared" si="0"/>
        <v>-0.0508285793093786</v>
      </c>
    </row>
    <row r="48" spans="1:4" ht="12">
      <c r="A48" s="8" t="s">
        <v>66</v>
      </c>
      <c r="B48" s="30">
        <v>3406981</v>
      </c>
      <c r="C48" s="30">
        <v>3140795</v>
      </c>
      <c r="D48" s="31">
        <f t="shared" si="0"/>
        <v>-0.07812958158557386</v>
      </c>
    </row>
    <row r="49" spans="1:4" ht="12">
      <c r="A49" s="6" t="s">
        <v>67</v>
      </c>
      <c r="B49" s="26">
        <v>2542780</v>
      </c>
      <c r="C49" s="26">
        <v>2368915</v>
      </c>
      <c r="D49" s="27">
        <f t="shared" si="0"/>
        <v>-0.0683759507310896</v>
      </c>
    </row>
    <row r="50" spans="1:4" ht="12">
      <c r="A50" s="8" t="s">
        <v>68</v>
      </c>
      <c r="B50" s="30">
        <v>3032183</v>
      </c>
      <c r="C50" s="30">
        <v>2776048</v>
      </c>
      <c r="D50" s="31">
        <f t="shared" si="0"/>
        <v>-0.08447214432638135</v>
      </c>
    </row>
    <row r="51" spans="1:4" ht="12">
      <c r="A51" s="9" t="s">
        <v>72</v>
      </c>
      <c r="B51" s="32">
        <v>2061226</v>
      </c>
      <c r="C51" s="32">
        <v>2005412</v>
      </c>
      <c r="D51" s="31">
        <f t="shared" si="0"/>
        <v>-0.027078059368550563</v>
      </c>
    </row>
  </sheetData>
  <sheetProtection/>
  <mergeCells count="2">
    <mergeCell ref="A4:A5"/>
    <mergeCell ref="B4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2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5.140625" style="25" customWidth="1"/>
    <col min="2" max="3" width="8.57421875" style="25" customWidth="1"/>
    <col min="4" max="4" width="10.28125" style="25" customWidth="1"/>
    <col min="5" max="6" width="11.140625" style="25" customWidth="1"/>
    <col min="7" max="7" width="10.28125" style="25" customWidth="1"/>
    <col min="8" max="16384" width="11.421875" style="25" customWidth="1"/>
  </cols>
  <sheetData>
    <row r="2" ht="18">
      <c r="A2" s="16" t="s">
        <v>76</v>
      </c>
    </row>
    <row r="4" spans="1:9" ht="24" customHeight="1">
      <c r="A4" s="55" t="s">
        <v>1</v>
      </c>
      <c r="B4" s="55" t="s">
        <v>9</v>
      </c>
      <c r="C4" s="55"/>
      <c r="D4" s="55"/>
      <c r="E4" s="55"/>
      <c r="F4" s="55"/>
      <c r="G4" s="55"/>
      <c r="H4" s="55"/>
      <c r="I4" s="55"/>
    </row>
    <row r="5" spans="1:9" ht="25.5" customHeight="1">
      <c r="A5" s="55"/>
      <c r="B5" s="54" t="s">
        <v>10</v>
      </c>
      <c r="C5" s="54"/>
      <c r="D5" s="54" t="s">
        <v>0</v>
      </c>
      <c r="E5" s="54" t="s">
        <v>11</v>
      </c>
      <c r="F5" s="54"/>
      <c r="G5" s="54" t="s">
        <v>23</v>
      </c>
      <c r="H5" s="54" t="s">
        <v>12</v>
      </c>
      <c r="I5" s="54"/>
    </row>
    <row r="6" spans="1:9" ht="12">
      <c r="A6" s="55"/>
      <c r="B6" s="2">
        <v>2013</v>
      </c>
      <c r="C6" s="2">
        <v>2014</v>
      </c>
      <c r="D6" s="54"/>
      <c r="E6" s="2">
        <v>2013</v>
      </c>
      <c r="F6" s="2">
        <v>2014</v>
      </c>
      <c r="G6" s="54"/>
      <c r="H6" s="2">
        <v>2013</v>
      </c>
      <c r="I6" s="2">
        <v>2014</v>
      </c>
    </row>
    <row r="7" spans="1:9" ht="20.25" customHeight="1">
      <c r="A7" s="3" t="s">
        <v>5</v>
      </c>
      <c r="B7" s="4">
        <f>SUM(B8:B52)</f>
        <v>660470</v>
      </c>
      <c r="C7" s="4">
        <f>SUM(C8:C52)</f>
        <v>628043.5</v>
      </c>
      <c r="D7" s="5">
        <f aca="true" t="shared" si="0" ref="D7:D52">(C7-B7)/B7</f>
        <v>-0.049096098233076445</v>
      </c>
      <c r="E7" s="4">
        <f>SUM(E8:E52)</f>
        <v>10163331.3</v>
      </c>
      <c r="F7" s="4">
        <f>SUM(F8:F52)</f>
        <v>9631087.25</v>
      </c>
      <c r="G7" s="5">
        <f aca="true" t="shared" si="1" ref="G7:G52">(F7-E7)/E7</f>
        <v>-0.0523690544260818</v>
      </c>
      <c r="H7" s="12">
        <f>E7/B7</f>
        <v>15.388028676548519</v>
      </c>
      <c r="I7" s="12">
        <f>F7/C7</f>
        <v>15.335063972479613</v>
      </c>
    </row>
    <row r="8" spans="1:10" ht="12">
      <c r="A8" s="6" t="s">
        <v>25</v>
      </c>
      <c r="B8" s="26">
        <v>29266</v>
      </c>
      <c r="C8" s="26">
        <v>27687</v>
      </c>
      <c r="D8" s="27">
        <f t="shared" si="0"/>
        <v>-0.053953393015786236</v>
      </c>
      <c r="E8" s="26">
        <v>458507</v>
      </c>
      <c r="F8" s="26">
        <v>433028</v>
      </c>
      <c r="G8" s="27">
        <f t="shared" si="1"/>
        <v>-0.055569489669732415</v>
      </c>
      <c r="H8" s="34">
        <f>E8/B8</f>
        <v>15.666883072507346</v>
      </c>
      <c r="I8" s="34">
        <f>F8/C8</f>
        <v>15.640119911871997</v>
      </c>
      <c r="J8" s="35"/>
    </row>
    <row r="9" spans="1:13" ht="12">
      <c r="A9" s="6" t="s">
        <v>26</v>
      </c>
      <c r="B9" s="26">
        <v>22890</v>
      </c>
      <c r="C9" s="26">
        <v>22074</v>
      </c>
      <c r="D9" s="27">
        <f t="shared" si="0"/>
        <v>-0.03564875491480996</v>
      </c>
      <c r="E9" s="26">
        <v>371488</v>
      </c>
      <c r="F9" s="26">
        <v>348475.5</v>
      </c>
      <c r="G9" s="27">
        <f t="shared" si="1"/>
        <v>-0.06194681927814626</v>
      </c>
      <c r="H9" s="34">
        <f aca="true" t="shared" si="2" ref="H9:H52">E9/B9</f>
        <v>16.229270423765836</v>
      </c>
      <c r="I9" s="34">
        <f aca="true" t="shared" si="3" ref="I9:I52">F9/C9</f>
        <v>15.786694754009241</v>
      </c>
      <c r="M9" s="35"/>
    </row>
    <row r="10" spans="1:9" ht="12">
      <c r="A10" s="7" t="s">
        <v>27</v>
      </c>
      <c r="B10" s="28">
        <v>16092</v>
      </c>
      <c r="C10" s="28">
        <v>15389</v>
      </c>
      <c r="D10" s="29">
        <f t="shared" si="0"/>
        <v>-0.043686303753417845</v>
      </c>
      <c r="E10" s="28">
        <v>264790</v>
      </c>
      <c r="F10" s="28">
        <v>253390.5</v>
      </c>
      <c r="G10" s="29">
        <f t="shared" si="1"/>
        <v>-0.04305109709581178</v>
      </c>
      <c r="H10" s="36">
        <f t="shared" si="2"/>
        <v>16.454760129256773</v>
      </c>
      <c r="I10" s="36">
        <f t="shared" si="3"/>
        <v>16.465689778413154</v>
      </c>
    </row>
    <row r="11" spans="1:9" ht="12">
      <c r="A11" s="6" t="s">
        <v>28</v>
      </c>
      <c r="B11" s="26">
        <v>12132</v>
      </c>
      <c r="C11" s="26">
        <v>10648</v>
      </c>
      <c r="D11" s="27">
        <f t="shared" si="0"/>
        <v>-0.12232113419057039</v>
      </c>
      <c r="E11" s="26">
        <v>186779</v>
      </c>
      <c r="F11" s="26">
        <v>155583</v>
      </c>
      <c r="G11" s="27">
        <f t="shared" si="1"/>
        <v>-0.16702091776912822</v>
      </c>
      <c r="H11" s="34">
        <f t="shared" si="2"/>
        <v>15.395565446752391</v>
      </c>
      <c r="I11" s="34">
        <f t="shared" si="3"/>
        <v>14.611476333583772</v>
      </c>
    </row>
    <row r="12" spans="1:9" ht="12">
      <c r="A12" s="6" t="s">
        <v>29</v>
      </c>
      <c r="B12" s="26">
        <v>8141</v>
      </c>
      <c r="C12" s="26">
        <v>8049</v>
      </c>
      <c r="D12" s="27">
        <f t="shared" si="0"/>
        <v>-0.011300822994718093</v>
      </c>
      <c r="E12" s="26">
        <v>125083</v>
      </c>
      <c r="F12" s="26">
        <v>120768</v>
      </c>
      <c r="G12" s="27">
        <f t="shared" si="1"/>
        <v>-0.034497093929630726</v>
      </c>
      <c r="H12" s="34">
        <f t="shared" si="2"/>
        <v>15.36457437661221</v>
      </c>
      <c r="I12" s="34">
        <f t="shared" si="3"/>
        <v>15.004099888184868</v>
      </c>
    </row>
    <row r="13" spans="1:9" ht="12">
      <c r="A13" s="6" t="s">
        <v>30</v>
      </c>
      <c r="B13" s="26">
        <v>11514</v>
      </c>
      <c r="C13" s="26">
        <v>11111</v>
      </c>
      <c r="D13" s="27">
        <f t="shared" si="0"/>
        <v>-0.035000868507903425</v>
      </c>
      <c r="E13" s="26">
        <v>189397</v>
      </c>
      <c r="F13" s="26">
        <v>181506.5</v>
      </c>
      <c r="G13" s="27">
        <f t="shared" si="1"/>
        <v>-0.04166116675554523</v>
      </c>
      <c r="H13" s="34">
        <f t="shared" si="2"/>
        <v>16.44927913844016</v>
      </c>
      <c r="I13" s="34">
        <f t="shared" si="3"/>
        <v>16.335748357483574</v>
      </c>
    </row>
    <row r="14" spans="1:9" ht="12">
      <c r="A14" s="8" t="s">
        <v>31</v>
      </c>
      <c r="B14" s="30">
        <v>11730</v>
      </c>
      <c r="C14" s="30">
        <v>11318</v>
      </c>
      <c r="D14" s="31">
        <f t="shared" si="0"/>
        <v>-0.03512361466325661</v>
      </c>
      <c r="E14" s="30">
        <v>176422</v>
      </c>
      <c r="F14" s="30">
        <v>171117</v>
      </c>
      <c r="G14" s="31">
        <f t="shared" si="1"/>
        <v>-0.03006994592511138</v>
      </c>
      <c r="H14" s="37">
        <f t="shared" si="2"/>
        <v>15.040238704177323</v>
      </c>
      <c r="I14" s="37">
        <f t="shared" si="3"/>
        <v>15.119013960063615</v>
      </c>
    </row>
    <row r="15" spans="1:9" ht="12">
      <c r="A15" s="6" t="s">
        <v>32</v>
      </c>
      <c r="B15" s="26">
        <v>17129</v>
      </c>
      <c r="C15" s="26">
        <v>15872</v>
      </c>
      <c r="D15" s="27">
        <f t="shared" si="0"/>
        <v>-0.07338431899118454</v>
      </c>
      <c r="E15" s="26">
        <v>265180</v>
      </c>
      <c r="F15" s="26">
        <v>246345</v>
      </c>
      <c r="G15" s="27">
        <f t="shared" si="1"/>
        <v>-0.07102722678935063</v>
      </c>
      <c r="H15" s="34">
        <f t="shared" si="2"/>
        <v>15.481347422499853</v>
      </c>
      <c r="I15" s="34">
        <f t="shared" si="3"/>
        <v>15.520728326612904</v>
      </c>
    </row>
    <row r="16" spans="1:9" ht="12">
      <c r="A16" s="6" t="s">
        <v>33</v>
      </c>
      <c r="B16" s="26">
        <v>15250</v>
      </c>
      <c r="C16" s="26">
        <v>14585</v>
      </c>
      <c r="D16" s="27">
        <f t="shared" si="0"/>
        <v>-0.04360655737704918</v>
      </c>
      <c r="E16" s="26">
        <v>166018</v>
      </c>
      <c r="F16" s="26">
        <v>159350.5</v>
      </c>
      <c r="G16" s="27">
        <f t="shared" si="1"/>
        <v>-0.04016130780999651</v>
      </c>
      <c r="H16" s="34">
        <f t="shared" si="2"/>
        <v>10.886426229508197</v>
      </c>
      <c r="I16" s="34">
        <f t="shared" si="3"/>
        <v>10.925642783681864</v>
      </c>
    </row>
    <row r="17" spans="1:9" ht="12">
      <c r="A17" s="7" t="s">
        <v>34</v>
      </c>
      <c r="B17" s="28">
        <v>25285</v>
      </c>
      <c r="C17" s="28">
        <v>24348</v>
      </c>
      <c r="D17" s="29">
        <f t="shared" si="0"/>
        <v>-0.037057543998418034</v>
      </c>
      <c r="E17" s="28">
        <v>398932</v>
      </c>
      <c r="F17" s="28">
        <v>381652</v>
      </c>
      <c r="G17" s="29">
        <f t="shared" si="1"/>
        <v>-0.043315652792957196</v>
      </c>
      <c r="H17" s="36">
        <f t="shared" si="2"/>
        <v>15.777417441170655</v>
      </c>
      <c r="I17" s="36">
        <f t="shared" si="3"/>
        <v>15.674880893707902</v>
      </c>
    </row>
    <row r="18" spans="1:9" ht="12">
      <c r="A18" s="6" t="s">
        <v>35</v>
      </c>
      <c r="B18" s="26">
        <v>13183</v>
      </c>
      <c r="C18" s="26">
        <v>12975</v>
      </c>
      <c r="D18" s="27">
        <f t="shared" si="0"/>
        <v>-0.015777895774861564</v>
      </c>
      <c r="E18" s="26">
        <v>213550</v>
      </c>
      <c r="F18" s="26">
        <v>206675</v>
      </c>
      <c r="G18" s="27">
        <f t="shared" si="1"/>
        <v>-0.032193865605244676</v>
      </c>
      <c r="H18" s="34">
        <f t="shared" si="2"/>
        <v>16.198892513085035</v>
      </c>
      <c r="I18" s="34">
        <f t="shared" si="3"/>
        <v>15.928709055876686</v>
      </c>
    </row>
    <row r="19" spans="1:9" ht="12">
      <c r="A19" s="6" t="s">
        <v>36</v>
      </c>
      <c r="B19" s="26">
        <v>15290</v>
      </c>
      <c r="C19" s="26">
        <v>13659</v>
      </c>
      <c r="D19" s="27">
        <f t="shared" si="0"/>
        <v>-0.10667102681491171</v>
      </c>
      <c r="E19" s="26">
        <v>243016</v>
      </c>
      <c r="F19" s="26">
        <v>215601</v>
      </c>
      <c r="G19" s="27">
        <f t="shared" si="1"/>
        <v>-0.11281150212331699</v>
      </c>
      <c r="H19" s="34">
        <f t="shared" si="2"/>
        <v>15.893786788750818</v>
      </c>
      <c r="I19" s="34">
        <f t="shared" si="3"/>
        <v>15.784537667471996</v>
      </c>
    </row>
    <row r="20" spans="1:9" ht="12">
      <c r="A20" s="6" t="s">
        <v>37</v>
      </c>
      <c r="B20" s="26">
        <v>8755</v>
      </c>
      <c r="C20" s="26">
        <v>8689</v>
      </c>
      <c r="D20" s="27">
        <f t="shared" si="0"/>
        <v>-0.007538549400342661</v>
      </c>
      <c r="E20" s="26">
        <v>130958.5</v>
      </c>
      <c r="F20" s="26">
        <v>127224</v>
      </c>
      <c r="G20" s="27">
        <f t="shared" si="1"/>
        <v>-0.02851666749390074</v>
      </c>
      <c r="H20" s="34">
        <f t="shared" si="2"/>
        <v>14.958138206739006</v>
      </c>
      <c r="I20" s="34">
        <f t="shared" si="3"/>
        <v>14.641961100241685</v>
      </c>
    </row>
    <row r="21" spans="1:9" ht="12">
      <c r="A21" s="6" t="s">
        <v>38</v>
      </c>
      <c r="B21" s="26">
        <v>19084</v>
      </c>
      <c r="C21" s="26">
        <v>18653</v>
      </c>
      <c r="D21" s="27">
        <f t="shared" si="0"/>
        <v>-0.022584363865017817</v>
      </c>
      <c r="E21" s="26">
        <v>290100</v>
      </c>
      <c r="F21" s="26">
        <v>286974</v>
      </c>
      <c r="G21" s="27">
        <f t="shared" si="1"/>
        <v>-0.01077559462254395</v>
      </c>
      <c r="H21" s="34">
        <f t="shared" si="2"/>
        <v>15.201215678054915</v>
      </c>
      <c r="I21" s="34">
        <f t="shared" si="3"/>
        <v>15.38487106631641</v>
      </c>
    </row>
    <row r="22" spans="1:9" ht="12">
      <c r="A22" s="6" t="s">
        <v>39</v>
      </c>
      <c r="B22" s="26">
        <v>11555</v>
      </c>
      <c r="C22" s="26">
        <v>10931.5</v>
      </c>
      <c r="D22" s="27">
        <f t="shared" si="0"/>
        <v>-0.05395932496754652</v>
      </c>
      <c r="E22" s="26">
        <v>185449</v>
      </c>
      <c r="F22" s="26">
        <v>171830</v>
      </c>
      <c r="G22" s="27">
        <f t="shared" si="1"/>
        <v>-0.0734379802533311</v>
      </c>
      <c r="H22" s="34">
        <f t="shared" si="2"/>
        <v>16.049242752055388</v>
      </c>
      <c r="I22" s="34">
        <f t="shared" si="3"/>
        <v>15.718794310021497</v>
      </c>
    </row>
    <row r="23" spans="1:9" ht="12">
      <c r="A23" s="6" t="s">
        <v>40</v>
      </c>
      <c r="B23" s="26">
        <v>10875</v>
      </c>
      <c r="C23" s="26">
        <v>10585</v>
      </c>
      <c r="D23" s="27">
        <f t="shared" si="0"/>
        <v>-0.02666666666666667</v>
      </c>
      <c r="E23" s="26">
        <v>172733</v>
      </c>
      <c r="F23" s="26">
        <v>165210</v>
      </c>
      <c r="G23" s="27">
        <f t="shared" si="1"/>
        <v>-0.04355276640827173</v>
      </c>
      <c r="H23" s="34">
        <f t="shared" si="2"/>
        <v>15.883494252873563</v>
      </c>
      <c r="I23" s="34">
        <f t="shared" si="3"/>
        <v>15.607935758148322</v>
      </c>
    </row>
    <row r="24" spans="1:9" ht="12">
      <c r="A24" s="8" t="s">
        <v>41</v>
      </c>
      <c r="B24" s="30">
        <v>19690</v>
      </c>
      <c r="C24" s="30">
        <v>18651</v>
      </c>
      <c r="D24" s="31">
        <f t="shared" si="0"/>
        <v>-0.05276790248857288</v>
      </c>
      <c r="E24" s="30">
        <v>299396</v>
      </c>
      <c r="F24" s="30">
        <v>289815</v>
      </c>
      <c r="G24" s="31">
        <f t="shared" si="1"/>
        <v>-0.03200109553901856</v>
      </c>
      <c r="H24" s="37">
        <f t="shared" si="2"/>
        <v>15.205485017775521</v>
      </c>
      <c r="I24" s="37">
        <f t="shared" si="3"/>
        <v>15.538845102139295</v>
      </c>
    </row>
    <row r="25" spans="1:9" ht="12">
      <c r="A25" s="6" t="s">
        <v>42</v>
      </c>
      <c r="B25" s="26">
        <v>26352</v>
      </c>
      <c r="C25" s="26">
        <v>26012</v>
      </c>
      <c r="D25" s="27">
        <f t="shared" si="0"/>
        <v>-0.012902246508803885</v>
      </c>
      <c r="E25" s="26">
        <v>393651</v>
      </c>
      <c r="F25" s="26">
        <v>393778</v>
      </c>
      <c r="G25" s="27">
        <f t="shared" si="1"/>
        <v>0.0003226207986261943</v>
      </c>
      <c r="H25" s="34">
        <f t="shared" si="2"/>
        <v>14.93818306010929</v>
      </c>
      <c r="I25" s="34">
        <f t="shared" si="3"/>
        <v>15.13832077502691</v>
      </c>
    </row>
    <row r="26" spans="1:9" ht="12">
      <c r="A26" s="6" t="s">
        <v>43</v>
      </c>
      <c r="B26" s="26">
        <v>21223</v>
      </c>
      <c r="C26" s="26">
        <v>20747</v>
      </c>
      <c r="D26" s="27">
        <f t="shared" si="0"/>
        <v>-0.022428497384912593</v>
      </c>
      <c r="E26" s="26">
        <v>292148</v>
      </c>
      <c r="F26" s="26">
        <v>286138</v>
      </c>
      <c r="G26" s="27">
        <f t="shared" si="1"/>
        <v>-0.020571764995824034</v>
      </c>
      <c r="H26" s="34">
        <f t="shared" si="2"/>
        <v>13.76563162606606</v>
      </c>
      <c r="I26" s="34">
        <f t="shared" si="3"/>
        <v>13.791777124403529</v>
      </c>
    </row>
    <row r="27" spans="1:9" ht="12">
      <c r="A27" s="6" t="s">
        <v>44</v>
      </c>
      <c r="B27" s="26">
        <v>13074</v>
      </c>
      <c r="C27" s="26">
        <v>12060</v>
      </c>
      <c r="D27" s="27">
        <f t="shared" si="0"/>
        <v>-0.07755851307939422</v>
      </c>
      <c r="E27" s="26">
        <v>210557</v>
      </c>
      <c r="F27" s="26">
        <v>193627</v>
      </c>
      <c r="G27" s="27">
        <f t="shared" si="1"/>
        <v>-0.08040578085744003</v>
      </c>
      <c r="H27" s="34">
        <f t="shared" si="2"/>
        <v>16.105017592167663</v>
      </c>
      <c r="I27" s="34">
        <f t="shared" si="3"/>
        <v>16.055306799336652</v>
      </c>
    </row>
    <row r="28" spans="1:9" ht="12">
      <c r="A28" s="9" t="s">
        <v>45</v>
      </c>
      <c r="B28" s="32">
        <v>18223</v>
      </c>
      <c r="C28" s="32">
        <v>17639</v>
      </c>
      <c r="D28" s="33">
        <f t="shared" si="0"/>
        <v>-0.03204741261043736</v>
      </c>
      <c r="E28" s="32">
        <v>291146</v>
      </c>
      <c r="F28" s="32">
        <v>284063.5</v>
      </c>
      <c r="G28" s="33">
        <f t="shared" si="1"/>
        <v>-0.024326283033254792</v>
      </c>
      <c r="H28" s="38">
        <f t="shared" si="2"/>
        <v>15.976842451846567</v>
      </c>
      <c r="I28" s="38">
        <f t="shared" si="3"/>
        <v>16.10428595725381</v>
      </c>
    </row>
    <row r="29" spans="1:9" ht="12">
      <c r="A29" s="6" t="s">
        <v>46</v>
      </c>
      <c r="B29" s="26">
        <v>15811</v>
      </c>
      <c r="C29" s="26">
        <v>15598</v>
      </c>
      <c r="D29" s="27">
        <f t="shared" si="0"/>
        <v>-0.013471633672759472</v>
      </c>
      <c r="E29" s="26">
        <v>250568</v>
      </c>
      <c r="F29" s="26">
        <v>244914.5</v>
      </c>
      <c r="G29" s="27">
        <f t="shared" si="1"/>
        <v>-0.022562737460489767</v>
      </c>
      <c r="H29" s="34">
        <f t="shared" si="2"/>
        <v>15.847700967680728</v>
      </c>
      <c r="I29" s="34">
        <f t="shared" si="3"/>
        <v>15.701660469290935</v>
      </c>
    </row>
    <row r="30" spans="1:9" ht="12">
      <c r="A30" s="7" t="s">
        <v>47</v>
      </c>
      <c r="B30" s="28">
        <v>16418</v>
      </c>
      <c r="C30" s="28">
        <v>15790</v>
      </c>
      <c r="D30" s="29">
        <f t="shared" si="0"/>
        <v>-0.03825070045072482</v>
      </c>
      <c r="E30" s="28">
        <v>273914</v>
      </c>
      <c r="F30" s="28">
        <v>257109</v>
      </c>
      <c r="G30" s="29">
        <f t="shared" si="1"/>
        <v>-0.061351373058697256</v>
      </c>
      <c r="H30" s="36">
        <f t="shared" si="2"/>
        <v>16.683761724936044</v>
      </c>
      <c r="I30" s="36">
        <f t="shared" si="3"/>
        <v>16.283027232425585</v>
      </c>
    </row>
    <row r="31" spans="1:9" ht="12">
      <c r="A31" s="6" t="s">
        <v>48</v>
      </c>
      <c r="B31" s="26">
        <v>12567</v>
      </c>
      <c r="C31" s="26">
        <v>12290</v>
      </c>
      <c r="D31" s="27">
        <f t="shared" si="0"/>
        <v>-0.02204185565369619</v>
      </c>
      <c r="E31" s="26">
        <v>199655</v>
      </c>
      <c r="F31" s="26">
        <v>182750</v>
      </c>
      <c r="G31" s="27">
        <f t="shared" si="1"/>
        <v>-0.0846710575743157</v>
      </c>
      <c r="H31" s="34">
        <f t="shared" si="2"/>
        <v>15.887244370175857</v>
      </c>
      <c r="I31" s="34">
        <f t="shared" si="3"/>
        <v>14.869812855980472</v>
      </c>
    </row>
    <row r="32" spans="1:9" ht="12">
      <c r="A32" s="8" t="s">
        <v>49</v>
      </c>
      <c r="B32" s="30">
        <v>9144</v>
      </c>
      <c r="C32" s="30">
        <v>8962</v>
      </c>
      <c r="D32" s="31">
        <f t="shared" si="0"/>
        <v>-0.01990376202974628</v>
      </c>
      <c r="E32" s="30">
        <v>142542</v>
      </c>
      <c r="F32" s="30">
        <v>142738</v>
      </c>
      <c r="G32" s="31">
        <f t="shared" si="1"/>
        <v>0.0013750333235116668</v>
      </c>
      <c r="H32" s="37">
        <f t="shared" si="2"/>
        <v>15.588582677165354</v>
      </c>
      <c r="I32" s="37">
        <f t="shared" si="3"/>
        <v>15.92702521758536</v>
      </c>
    </row>
    <row r="33" spans="1:9" ht="12">
      <c r="A33" s="6" t="s">
        <v>50</v>
      </c>
      <c r="B33" s="26">
        <v>11487</v>
      </c>
      <c r="C33" s="26">
        <v>10241</v>
      </c>
      <c r="D33" s="27">
        <f t="shared" si="0"/>
        <v>-0.10847044485070079</v>
      </c>
      <c r="E33" s="26">
        <v>181484</v>
      </c>
      <c r="F33" s="26">
        <v>163432</v>
      </c>
      <c r="G33" s="27">
        <f t="shared" si="1"/>
        <v>-0.09946882369795684</v>
      </c>
      <c r="H33" s="34">
        <f t="shared" si="2"/>
        <v>15.799077217724385</v>
      </c>
      <c r="I33" s="34">
        <f t="shared" si="3"/>
        <v>15.958597793184259</v>
      </c>
    </row>
    <row r="34" spans="1:9" ht="12">
      <c r="A34" s="9" t="s">
        <v>51</v>
      </c>
      <c r="B34" s="32">
        <v>8757</v>
      </c>
      <c r="C34" s="32">
        <v>8360</v>
      </c>
      <c r="D34" s="33">
        <f t="shared" si="0"/>
        <v>-0.04533516044307411</v>
      </c>
      <c r="E34" s="32">
        <v>139488</v>
      </c>
      <c r="F34" s="32">
        <v>136070</v>
      </c>
      <c r="G34" s="33">
        <f t="shared" si="1"/>
        <v>-0.024503899977058957</v>
      </c>
      <c r="H34" s="38">
        <f t="shared" si="2"/>
        <v>15.928742720109627</v>
      </c>
      <c r="I34" s="38">
        <f t="shared" si="3"/>
        <v>16.276315789473685</v>
      </c>
    </row>
    <row r="35" spans="1:9" ht="12">
      <c r="A35" s="6" t="s">
        <v>52</v>
      </c>
      <c r="B35" s="26">
        <v>10648</v>
      </c>
      <c r="C35" s="26">
        <v>9937</v>
      </c>
      <c r="D35" s="27">
        <f t="shared" si="0"/>
        <v>-0.06677310293012773</v>
      </c>
      <c r="E35" s="26">
        <v>171285</v>
      </c>
      <c r="F35" s="26">
        <v>165230</v>
      </c>
      <c r="G35" s="27">
        <f t="shared" si="1"/>
        <v>-0.035350439326269086</v>
      </c>
      <c r="H35" s="34">
        <f t="shared" si="2"/>
        <v>16.086119459053343</v>
      </c>
      <c r="I35" s="34">
        <f t="shared" si="3"/>
        <v>16.62775485559022</v>
      </c>
    </row>
    <row r="36" spans="1:9" ht="12">
      <c r="A36" s="6" t="s">
        <v>53</v>
      </c>
      <c r="B36" s="26">
        <v>17096</v>
      </c>
      <c r="C36" s="26">
        <v>16074</v>
      </c>
      <c r="D36" s="27">
        <f t="shared" si="0"/>
        <v>-0.05978006551240056</v>
      </c>
      <c r="E36" s="26">
        <v>271097</v>
      </c>
      <c r="F36" s="26">
        <v>256789</v>
      </c>
      <c r="G36" s="27">
        <f t="shared" si="1"/>
        <v>-0.05277815689587122</v>
      </c>
      <c r="H36" s="34">
        <f t="shared" si="2"/>
        <v>15.857335049134301</v>
      </c>
      <c r="I36" s="34">
        <f t="shared" si="3"/>
        <v>15.975426154037576</v>
      </c>
    </row>
    <row r="37" spans="1:9" ht="12">
      <c r="A37" s="6" t="s">
        <v>54</v>
      </c>
      <c r="B37" s="26">
        <v>11152</v>
      </c>
      <c r="C37" s="26">
        <v>10425</v>
      </c>
      <c r="D37" s="27">
        <f t="shared" si="0"/>
        <v>-0.06519010043041606</v>
      </c>
      <c r="E37" s="26">
        <v>167360</v>
      </c>
      <c r="F37" s="26">
        <v>158199</v>
      </c>
      <c r="G37" s="27">
        <f t="shared" si="1"/>
        <v>-0.05473828871892925</v>
      </c>
      <c r="H37" s="34">
        <f t="shared" si="2"/>
        <v>15.007173601147777</v>
      </c>
      <c r="I37" s="34">
        <f t="shared" si="3"/>
        <v>15.174964028776978</v>
      </c>
    </row>
    <row r="38" spans="1:9" ht="12">
      <c r="A38" s="6" t="s">
        <v>55</v>
      </c>
      <c r="B38" s="26">
        <v>8927</v>
      </c>
      <c r="C38" s="26">
        <v>8649</v>
      </c>
      <c r="D38" s="27">
        <f t="shared" si="0"/>
        <v>-0.03114148090063851</v>
      </c>
      <c r="E38" s="26">
        <v>148667</v>
      </c>
      <c r="F38" s="26">
        <v>138153</v>
      </c>
      <c r="G38" s="27">
        <f t="shared" si="1"/>
        <v>-0.07072181452507954</v>
      </c>
      <c r="H38" s="34">
        <f t="shared" si="2"/>
        <v>16.653635039767</v>
      </c>
      <c r="I38" s="34">
        <f t="shared" si="3"/>
        <v>15.97329171002428</v>
      </c>
    </row>
    <row r="39" spans="1:9" ht="12">
      <c r="A39" s="6" t="s">
        <v>56</v>
      </c>
      <c r="B39" s="26">
        <v>7626</v>
      </c>
      <c r="C39" s="26">
        <v>7449</v>
      </c>
      <c r="D39" s="27">
        <f t="shared" si="0"/>
        <v>-0.023210070810385522</v>
      </c>
      <c r="E39" s="26">
        <v>112246</v>
      </c>
      <c r="F39" s="26">
        <v>111231.2</v>
      </c>
      <c r="G39" s="27">
        <f t="shared" si="1"/>
        <v>-0.009040856689770707</v>
      </c>
      <c r="H39" s="34">
        <f t="shared" si="2"/>
        <v>14.718856543404144</v>
      </c>
      <c r="I39" s="34">
        <f t="shared" si="3"/>
        <v>14.932366760639011</v>
      </c>
    </row>
    <row r="40" spans="1:9" ht="12">
      <c r="A40" s="6" t="s">
        <v>57</v>
      </c>
      <c r="B40" s="26">
        <v>15216</v>
      </c>
      <c r="C40" s="26">
        <v>12992</v>
      </c>
      <c r="D40" s="27">
        <f t="shared" si="0"/>
        <v>-0.14616193480546794</v>
      </c>
      <c r="E40" s="26">
        <v>249669</v>
      </c>
      <c r="F40" s="26">
        <v>216020</v>
      </c>
      <c r="G40" s="27">
        <f t="shared" si="1"/>
        <v>-0.13477444136036112</v>
      </c>
      <c r="H40" s="34">
        <f t="shared" si="2"/>
        <v>16.40832018927445</v>
      </c>
      <c r="I40" s="34">
        <f t="shared" si="3"/>
        <v>16.627155172413794</v>
      </c>
    </row>
    <row r="41" spans="1:9" ht="12">
      <c r="A41" s="6" t="s">
        <v>58</v>
      </c>
      <c r="B41" s="26">
        <v>8090</v>
      </c>
      <c r="C41" s="26">
        <v>6789</v>
      </c>
      <c r="D41" s="27">
        <f t="shared" si="0"/>
        <v>-0.1608158220024722</v>
      </c>
      <c r="E41" s="26">
        <v>119175</v>
      </c>
      <c r="F41" s="26">
        <v>100573.5</v>
      </c>
      <c r="G41" s="27">
        <f t="shared" si="1"/>
        <v>-0.1560855884203902</v>
      </c>
      <c r="H41" s="34">
        <f t="shared" si="2"/>
        <v>14.73114956736712</v>
      </c>
      <c r="I41" s="34">
        <f t="shared" si="3"/>
        <v>14.814184710561202</v>
      </c>
    </row>
    <row r="42" spans="1:9" ht="12">
      <c r="A42" s="6" t="s">
        <v>59</v>
      </c>
      <c r="B42" s="26">
        <v>9504</v>
      </c>
      <c r="C42" s="26">
        <v>8675</v>
      </c>
      <c r="D42" s="27">
        <f t="shared" si="0"/>
        <v>-0.08722643097643097</v>
      </c>
      <c r="E42" s="26">
        <v>131010</v>
      </c>
      <c r="F42" s="26">
        <v>120276</v>
      </c>
      <c r="G42" s="27">
        <f t="shared" si="1"/>
        <v>-0.08193267689489352</v>
      </c>
      <c r="H42" s="34">
        <f t="shared" si="2"/>
        <v>13.784722222222221</v>
      </c>
      <c r="I42" s="34">
        <f t="shared" si="3"/>
        <v>13.864668587896254</v>
      </c>
    </row>
    <row r="43" spans="1:9" ht="12">
      <c r="A43" s="6" t="s">
        <v>60</v>
      </c>
      <c r="B43" s="26">
        <v>10573</v>
      </c>
      <c r="C43" s="26">
        <v>9958</v>
      </c>
      <c r="D43" s="27">
        <f t="shared" si="0"/>
        <v>-0.058167029225385414</v>
      </c>
      <c r="E43" s="26">
        <v>138792</v>
      </c>
      <c r="F43" s="26">
        <v>132476</v>
      </c>
      <c r="G43" s="27">
        <f t="shared" si="1"/>
        <v>-0.04550694564528215</v>
      </c>
      <c r="H43" s="34">
        <f t="shared" si="2"/>
        <v>13.12702165894259</v>
      </c>
      <c r="I43" s="34">
        <f t="shared" si="3"/>
        <v>13.303474593291826</v>
      </c>
    </row>
    <row r="44" spans="1:9" ht="12">
      <c r="A44" s="9" t="s">
        <v>61</v>
      </c>
      <c r="B44" s="32">
        <v>26945</v>
      </c>
      <c r="C44" s="32">
        <v>25160</v>
      </c>
      <c r="D44" s="33">
        <f t="shared" si="0"/>
        <v>-0.06624605678233439</v>
      </c>
      <c r="E44" s="32">
        <v>388610</v>
      </c>
      <c r="F44" s="32">
        <v>352511.5</v>
      </c>
      <c r="G44" s="33">
        <f t="shared" si="1"/>
        <v>-0.09289133063997324</v>
      </c>
      <c r="H44" s="38">
        <f t="shared" si="2"/>
        <v>14.422341807385415</v>
      </c>
      <c r="I44" s="38">
        <f t="shared" si="3"/>
        <v>14.01079093799682</v>
      </c>
    </row>
    <row r="45" spans="1:9" ht="12">
      <c r="A45" s="6" t="s">
        <v>62</v>
      </c>
      <c r="B45" s="26">
        <v>15451</v>
      </c>
      <c r="C45" s="26">
        <v>14160</v>
      </c>
      <c r="D45" s="27">
        <f t="shared" si="0"/>
        <v>-0.08355446249433694</v>
      </c>
      <c r="E45" s="26">
        <v>229985</v>
      </c>
      <c r="F45" s="26">
        <v>219563</v>
      </c>
      <c r="G45" s="27">
        <f t="shared" si="1"/>
        <v>-0.04531599886949149</v>
      </c>
      <c r="H45" s="34">
        <f t="shared" si="2"/>
        <v>14.884797100511294</v>
      </c>
      <c r="I45" s="34">
        <f t="shared" si="3"/>
        <v>15.505861581920904</v>
      </c>
    </row>
    <row r="46" spans="1:9" ht="12">
      <c r="A46" s="7" t="s">
        <v>63</v>
      </c>
      <c r="B46" s="28">
        <v>23529</v>
      </c>
      <c r="C46" s="28">
        <v>22850</v>
      </c>
      <c r="D46" s="29">
        <f t="shared" si="0"/>
        <v>-0.028858005015087763</v>
      </c>
      <c r="E46" s="28">
        <v>367586.5</v>
      </c>
      <c r="F46" s="28">
        <v>354459</v>
      </c>
      <c r="G46" s="29">
        <f t="shared" si="1"/>
        <v>-0.03571268259307673</v>
      </c>
      <c r="H46" s="36">
        <f t="shared" si="2"/>
        <v>15.622699647243827</v>
      </c>
      <c r="I46" s="36">
        <f t="shared" si="3"/>
        <v>15.512428884026258</v>
      </c>
    </row>
    <row r="47" spans="1:9" ht="12">
      <c r="A47" s="6" t="s">
        <v>64</v>
      </c>
      <c r="B47" s="26">
        <v>11476</v>
      </c>
      <c r="C47" s="26">
        <v>11837</v>
      </c>
      <c r="D47" s="27">
        <f t="shared" si="0"/>
        <v>0.03145695364238411</v>
      </c>
      <c r="E47" s="26">
        <v>178011</v>
      </c>
      <c r="F47" s="26">
        <v>182088.5</v>
      </c>
      <c r="G47" s="27">
        <f t="shared" si="1"/>
        <v>0.02290588783839201</v>
      </c>
      <c r="H47" s="34">
        <f t="shared" si="2"/>
        <v>15.51158940397351</v>
      </c>
      <c r="I47" s="34">
        <f t="shared" si="3"/>
        <v>15.38299400185858</v>
      </c>
    </row>
    <row r="48" spans="1:9" ht="12">
      <c r="A48" s="6" t="s">
        <v>65</v>
      </c>
      <c r="B48" s="26">
        <v>12233</v>
      </c>
      <c r="C48" s="26">
        <v>11154</v>
      </c>
      <c r="D48" s="27">
        <f t="shared" si="0"/>
        <v>-0.08820403825717323</v>
      </c>
      <c r="E48" s="26">
        <v>183299</v>
      </c>
      <c r="F48" s="26">
        <v>169365</v>
      </c>
      <c r="G48" s="27">
        <f t="shared" si="1"/>
        <v>-0.07601787243792929</v>
      </c>
      <c r="H48" s="34">
        <f t="shared" si="2"/>
        <v>14.983977765061718</v>
      </c>
      <c r="I48" s="34">
        <f t="shared" si="3"/>
        <v>15.184238838084992</v>
      </c>
    </row>
    <row r="49" spans="1:9" ht="12">
      <c r="A49" s="8" t="s">
        <v>66</v>
      </c>
      <c r="B49" s="30">
        <v>20818</v>
      </c>
      <c r="C49" s="30">
        <v>19478</v>
      </c>
      <c r="D49" s="31">
        <f t="shared" si="0"/>
        <v>-0.06436737438754923</v>
      </c>
      <c r="E49" s="30">
        <v>308336.3</v>
      </c>
      <c r="F49" s="30">
        <v>285436.05</v>
      </c>
      <c r="G49" s="31">
        <f t="shared" si="1"/>
        <v>-0.07427036647971712</v>
      </c>
      <c r="H49" s="37">
        <f t="shared" si="2"/>
        <v>14.811043327889326</v>
      </c>
      <c r="I49" s="37">
        <f t="shared" si="3"/>
        <v>14.654279186774822</v>
      </c>
    </row>
    <row r="50" spans="1:9" ht="12">
      <c r="A50" s="6" t="s">
        <v>67</v>
      </c>
      <c r="B50" s="26">
        <v>13720</v>
      </c>
      <c r="C50" s="26">
        <v>13757</v>
      </c>
      <c r="D50" s="27">
        <f t="shared" si="0"/>
        <v>0.002696793002915452</v>
      </c>
      <c r="E50" s="26">
        <v>227089</v>
      </c>
      <c r="F50" s="26">
        <v>222959.5</v>
      </c>
      <c r="G50" s="27">
        <f t="shared" si="1"/>
        <v>-0.018184500350083007</v>
      </c>
      <c r="H50" s="34">
        <f t="shared" si="2"/>
        <v>16.55167638483965</v>
      </c>
      <c r="I50" s="34">
        <f t="shared" si="3"/>
        <v>16.206985534636914</v>
      </c>
    </row>
    <row r="51" spans="1:9" ht="12">
      <c r="A51" s="8" t="s">
        <v>68</v>
      </c>
      <c r="B51" s="30">
        <v>15483</v>
      </c>
      <c r="C51" s="30">
        <v>14631</v>
      </c>
      <c r="D51" s="31">
        <f t="shared" si="0"/>
        <v>-0.055028095330362334</v>
      </c>
      <c r="E51" s="30">
        <v>235566</v>
      </c>
      <c r="F51" s="30">
        <v>222846</v>
      </c>
      <c r="G51" s="31">
        <f t="shared" si="1"/>
        <v>-0.05399760576653677</v>
      </c>
      <c r="H51" s="37">
        <f t="shared" si="2"/>
        <v>15.214493315248983</v>
      </c>
      <c r="I51" s="37">
        <f t="shared" si="3"/>
        <v>15.23108468320689</v>
      </c>
    </row>
    <row r="52" spans="1:9" ht="12">
      <c r="A52" s="9" t="s">
        <v>72</v>
      </c>
      <c r="B52" s="32">
        <v>1066</v>
      </c>
      <c r="C52" s="32">
        <v>1145</v>
      </c>
      <c r="D52" s="31">
        <f t="shared" si="0"/>
        <v>0.07410881801125703</v>
      </c>
      <c r="E52" s="32">
        <v>22596</v>
      </c>
      <c r="F52" s="32">
        <v>23746</v>
      </c>
      <c r="G52" s="31">
        <f t="shared" si="1"/>
        <v>0.05089396353336874</v>
      </c>
      <c r="H52" s="38">
        <f t="shared" si="2"/>
        <v>21.19699812382739</v>
      </c>
      <c r="I52" s="38">
        <f t="shared" si="3"/>
        <v>20.73886462882096</v>
      </c>
    </row>
  </sheetData>
  <sheetProtection/>
  <mergeCells count="7">
    <mergeCell ref="A4:A6"/>
    <mergeCell ref="B4:I4"/>
    <mergeCell ref="B5:C5"/>
    <mergeCell ref="D5:D6"/>
    <mergeCell ref="E5:F5"/>
    <mergeCell ref="G5:G6"/>
    <mergeCell ref="H5:I5"/>
  </mergeCells>
  <printOptions/>
  <pageMargins left="0.7" right="0.7" top="0.75" bottom="0.75" header="0.3" footer="0.3"/>
  <pageSetup horizontalDpi="300" verticalDpi="300" orientation="portrait" paperSize="9" r:id="rId1"/>
  <ignoredErrors>
    <ignoredError sqref="D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52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5.140625" style="25" customWidth="1"/>
    <col min="2" max="3" width="8.57421875" style="25" customWidth="1"/>
    <col min="4" max="4" width="10.28125" style="25" customWidth="1"/>
    <col min="5" max="6" width="11.140625" style="25" customWidth="1"/>
    <col min="7" max="7" width="10.28125" style="25" customWidth="1"/>
    <col min="8" max="16384" width="11.421875" style="25" customWidth="1"/>
  </cols>
  <sheetData>
    <row r="2" ht="18">
      <c r="A2" s="16" t="s">
        <v>77</v>
      </c>
    </row>
    <row r="4" spans="1:9" ht="24" customHeight="1">
      <c r="A4" s="55" t="s">
        <v>1</v>
      </c>
      <c r="B4" s="55" t="s">
        <v>13</v>
      </c>
      <c r="C4" s="55"/>
      <c r="D4" s="55"/>
      <c r="E4" s="55"/>
      <c r="F4" s="55"/>
      <c r="G4" s="55"/>
      <c r="H4" s="55"/>
      <c r="I4" s="55"/>
    </row>
    <row r="5" spans="1:9" ht="25.5" customHeight="1">
      <c r="A5" s="55"/>
      <c r="B5" s="54" t="s">
        <v>14</v>
      </c>
      <c r="C5" s="54"/>
      <c r="D5" s="54" t="s">
        <v>23</v>
      </c>
      <c r="E5" s="54" t="s">
        <v>15</v>
      </c>
      <c r="F5" s="54"/>
      <c r="G5" s="54" t="s">
        <v>23</v>
      </c>
      <c r="H5" s="54" t="s">
        <v>16</v>
      </c>
      <c r="I5" s="54"/>
    </row>
    <row r="6" spans="1:9" ht="12">
      <c r="A6" s="55"/>
      <c r="B6" s="2">
        <v>2013</v>
      </c>
      <c r="C6" s="2">
        <v>2014</v>
      </c>
      <c r="D6" s="54"/>
      <c r="E6" s="2">
        <v>2013</v>
      </c>
      <c r="F6" s="2">
        <v>2014</v>
      </c>
      <c r="G6" s="54"/>
      <c r="H6" s="2">
        <v>2013</v>
      </c>
      <c r="I6" s="2">
        <v>2014</v>
      </c>
    </row>
    <row r="7" spans="1:9" ht="20.25" customHeight="1">
      <c r="A7" s="3" t="s">
        <v>5</v>
      </c>
      <c r="B7" s="4">
        <f>SUM(B8:B52)</f>
        <v>10837</v>
      </c>
      <c r="C7" s="4">
        <f>SUM(C8:C52)</f>
        <v>10442</v>
      </c>
      <c r="D7" s="5">
        <f>(C7-B7)/B7</f>
        <v>-0.036449201808618624</v>
      </c>
      <c r="E7" s="4">
        <f>SUM(E8:E52)</f>
        <v>26822</v>
      </c>
      <c r="F7" s="4">
        <f>SUM(F8:F52)</f>
        <v>26910</v>
      </c>
      <c r="G7" s="5">
        <f>(F7-E7)/E7</f>
        <v>0.0032808888226083066</v>
      </c>
      <c r="H7" s="12">
        <f>E7/B7</f>
        <v>2.475039217495617</v>
      </c>
      <c r="I7" s="12">
        <f>F7/C7</f>
        <v>2.5770925110132157</v>
      </c>
    </row>
    <row r="8" spans="1:10" ht="12">
      <c r="A8" s="6" t="s">
        <v>25</v>
      </c>
      <c r="B8" s="26">
        <v>1016</v>
      </c>
      <c r="C8" s="26">
        <v>919</v>
      </c>
      <c r="D8" s="27">
        <f aca="true" t="shared" si="0" ref="D8:D52">(C8-B8)/B8</f>
        <v>-0.09547244094488189</v>
      </c>
      <c r="E8" s="26">
        <v>2182</v>
      </c>
      <c r="F8" s="26">
        <v>2115</v>
      </c>
      <c r="G8" s="27">
        <f aca="true" t="shared" si="1" ref="G8:G52">(F8-E8)/E8</f>
        <v>-0.0307057745187901</v>
      </c>
      <c r="H8" s="34">
        <f aca="true" t="shared" si="2" ref="H8:H52">E8/B8</f>
        <v>2.1476377952755907</v>
      </c>
      <c r="I8" s="34">
        <f aca="true" t="shared" si="3" ref="I8:I52">F8/C8</f>
        <v>2.3014145810663766</v>
      </c>
      <c r="J8" s="35"/>
    </row>
    <row r="9" spans="1:13" ht="12">
      <c r="A9" s="6" t="s">
        <v>26</v>
      </c>
      <c r="B9" s="26">
        <v>110</v>
      </c>
      <c r="C9" s="26">
        <v>113</v>
      </c>
      <c r="D9" s="27">
        <f t="shared" si="0"/>
        <v>0.02727272727272727</v>
      </c>
      <c r="E9" s="26">
        <v>252</v>
      </c>
      <c r="F9" s="26">
        <v>252</v>
      </c>
      <c r="G9" s="27">
        <f t="shared" si="1"/>
        <v>0</v>
      </c>
      <c r="H9" s="34">
        <f t="shared" si="2"/>
        <v>2.290909090909091</v>
      </c>
      <c r="I9" s="34">
        <f t="shared" si="3"/>
        <v>2.230088495575221</v>
      </c>
      <c r="M9" s="35"/>
    </row>
    <row r="10" spans="1:9" ht="12">
      <c r="A10" s="7" t="s">
        <v>27</v>
      </c>
      <c r="B10" s="28">
        <v>161</v>
      </c>
      <c r="C10" s="28">
        <v>118</v>
      </c>
      <c r="D10" s="29">
        <f t="shared" si="0"/>
        <v>-0.2670807453416149</v>
      </c>
      <c r="E10" s="28">
        <v>430</v>
      </c>
      <c r="F10" s="28">
        <v>333</v>
      </c>
      <c r="G10" s="29">
        <f t="shared" si="1"/>
        <v>-0.2255813953488372</v>
      </c>
      <c r="H10" s="36">
        <f t="shared" si="2"/>
        <v>2.670807453416149</v>
      </c>
      <c r="I10" s="36">
        <f t="shared" si="3"/>
        <v>2.8220338983050848</v>
      </c>
    </row>
    <row r="11" spans="1:9" ht="12">
      <c r="A11" s="6" t="s">
        <v>28</v>
      </c>
      <c r="B11" s="26">
        <v>65</v>
      </c>
      <c r="C11" s="26">
        <v>79</v>
      </c>
      <c r="D11" s="27">
        <f t="shared" si="0"/>
        <v>0.2153846153846154</v>
      </c>
      <c r="E11" s="26">
        <v>144</v>
      </c>
      <c r="F11" s="26">
        <v>175</v>
      </c>
      <c r="G11" s="27">
        <f t="shared" si="1"/>
        <v>0.2152777777777778</v>
      </c>
      <c r="H11" s="34">
        <f t="shared" si="2"/>
        <v>2.2153846153846155</v>
      </c>
      <c r="I11" s="34">
        <f t="shared" si="3"/>
        <v>2.2151898734177213</v>
      </c>
    </row>
    <row r="12" spans="1:9" ht="12">
      <c r="A12" s="6" t="s">
        <v>29</v>
      </c>
      <c r="B12" s="26">
        <v>102</v>
      </c>
      <c r="C12" s="26">
        <v>80</v>
      </c>
      <c r="D12" s="27">
        <f t="shared" si="0"/>
        <v>-0.21568627450980393</v>
      </c>
      <c r="E12" s="26">
        <v>221</v>
      </c>
      <c r="F12" s="26">
        <v>155</v>
      </c>
      <c r="G12" s="27">
        <f t="shared" si="1"/>
        <v>-0.2986425339366516</v>
      </c>
      <c r="H12" s="34">
        <f t="shared" si="2"/>
        <v>2.1666666666666665</v>
      </c>
      <c r="I12" s="34">
        <f t="shared" si="3"/>
        <v>1.9375</v>
      </c>
    </row>
    <row r="13" spans="1:9" ht="12">
      <c r="A13" s="6" t="s">
        <v>30</v>
      </c>
      <c r="B13" s="26">
        <v>993</v>
      </c>
      <c r="C13" s="26">
        <v>1037</v>
      </c>
      <c r="D13" s="27">
        <f t="shared" si="0"/>
        <v>0.044310171198388724</v>
      </c>
      <c r="E13" s="26">
        <v>1998</v>
      </c>
      <c r="F13" s="26">
        <v>2098</v>
      </c>
      <c r="G13" s="27">
        <f t="shared" si="1"/>
        <v>0.05005005005005005</v>
      </c>
      <c r="H13" s="34">
        <f t="shared" si="2"/>
        <v>2.012084592145015</v>
      </c>
      <c r="I13" s="34">
        <f t="shared" si="3"/>
        <v>2.0231436837029895</v>
      </c>
    </row>
    <row r="14" spans="1:9" ht="12">
      <c r="A14" s="8" t="s">
        <v>31</v>
      </c>
      <c r="B14" s="30">
        <v>180</v>
      </c>
      <c r="C14" s="30">
        <v>92</v>
      </c>
      <c r="D14" s="31">
        <f t="shared" si="0"/>
        <v>-0.4888888888888889</v>
      </c>
      <c r="E14" s="30">
        <v>361</v>
      </c>
      <c r="F14" s="30">
        <v>204</v>
      </c>
      <c r="G14" s="31">
        <f t="shared" si="1"/>
        <v>-0.43490304709141275</v>
      </c>
      <c r="H14" s="37">
        <f t="shared" si="2"/>
        <v>2.0055555555555555</v>
      </c>
      <c r="I14" s="37">
        <f t="shared" si="3"/>
        <v>2.217391304347826</v>
      </c>
    </row>
    <row r="15" spans="1:9" ht="12">
      <c r="A15" s="6" t="s">
        <v>32</v>
      </c>
      <c r="B15" s="26">
        <v>157</v>
      </c>
      <c r="C15" s="26">
        <v>85</v>
      </c>
      <c r="D15" s="27">
        <f t="shared" si="0"/>
        <v>-0.4585987261146497</v>
      </c>
      <c r="E15" s="26">
        <v>378</v>
      </c>
      <c r="F15" s="26">
        <v>227</v>
      </c>
      <c r="G15" s="27">
        <f t="shared" si="1"/>
        <v>-0.3994708994708995</v>
      </c>
      <c r="H15" s="34">
        <f t="shared" si="2"/>
        <v>2.4076433121019107</v>
      </c>
      <c r="I15" s="34">
        <f t="shared" si="3"/>
        <v>2.6705882352941175</v>
      </c>
    </row>
    <row r="16" spans="1:9" ht="12">
      <c r="A16" s="6" t="s">
        <v>33</v>
      </c>
      <c r="B16" s="26">
        <v>136</v>
      </c>
      <c r="C16" s="26">
        <v>100</v>
      </c>
      <c r="D16" s="27">
        <f t="shared" si="0"/>
        <v>-0.2647058823529412</v>
      </c>
      <c r="E16" s="26">
        <v>377</v>
      </c>
      <c r="F16" s="26">
        <v>320</v>
      </c>
      <c r="G16" s="27">
        <f t="shared" si="1"/>
        <v>-0.15119363395225463</v>
      </c>
      <c r="H16" s="34">
        <f t="shared" si="2"/>
        <v>2.7720588235294117</v>
      </c>
      <c r="I16" s="34">
        <f t="shared" si="3"/>
        <v>3.2</v>
      </c>
    </row>
    <row r="17" spans="1:9" ht="12">
      <c r="A17" s="7" t="s">
        <v>34</v>
      </c>
      <c r="B17" s="28">
        <v>418</v>
      </c>
      <c r="C17" s="28">
        <v>359</v>
      </c>
      <c r="D17" s="29">
        <f t="shared" si="0"/>
        <v>-0.14114832535885166</v>
      </c>
      <c r="E17" s="28">
        <v>951</v>
      </c>
      <c r="F17" s="28">
        <v>859</v>
      </c>
      <c r="G17" s="29">
        <f t="shared" si="1"/>
        <v>-0.09674027339642481</v>
      </c>
      <c r="H17" s="36">
        <f t="shared" si="2"/>
        <v>2.27511961722488</v>
      </c>
      <c r="I17" s="36">
        <f t="shared" si="3"/>
        <v>2.3927576601671308</v>
      </c>
    </row>
    <row r="18" spans="1:9" ht="12">
      <c r="A18" s="6" t="s">
        <v>35</v>
      </c>
      <c r="B18" s="26">
        <v>115</v>
      </c>
      <c r="C18" s="26">
        <v>120</v>
      </c>
      <c r="D18" s="27">
        <f t="shared" si="0"/>
        <v>0.043478260869565216</v>
      </c>
      <c r="E18" s="26">
        <v>319</v>
      </c>
      <c r="F18" s="26">
        <v>350</v>
      </c>
      <c r="G18" s="27">
        <f t="shared" si="1"/>
        <v>0.09717868338557993</v>
      </c>
      <c r="H18" s="34">
        <f t="shared" si="2"/>
        <v>2.773913043478261</v>
      </c>
      <c r="I18" s="34">
        <f t="shared" si="3"/>
        <v>2.9166666666666665</v>
      </c>
    </row>
    <row r="19" spans="1:9" ht="12">
      <c r="A19" s="6" t="s">
        <v>36</v>
      </c>
      <c r="B19" s="26">
        <v>412</v>
      </c>
      <c r="C19" s="26">
        <v>644</v>
      </c>
      <c r="D19" s="27">
        <f t="shared" si="0"/>
        <v>0.5631067961165048</v>
      </c>
      <c r="E19" s="26">
        <v>970</v>
      </c>
      <c r="F19" s="26">
        <v>1532</v>
      </c>
      <c r="G19" s="27">
        <f t="shared" si="1"/>
        <v>0.5793814432989691</v>
      </c>
      <c r="H19" s="34">
        <f t="shared" si="2"/>
        <v>2.354368932038835</v>
      </c>
      <c r="I19" s="34">
        <f t="shared" si="3"/>
        <v>2.37888198757764</v>
      </c>
    </row>
    <row r="20" spans="1:9" ht="12">
      <c r="A20" s="6" t="s">
        <v>37</v>
      </c>
      <c r="B20" s="26">
        <v>98</v>
      </c>
      <c r="C20" s="26">
        <v>148</v>
      </c>
      <c r="D20" s="27">
        <f t="shared" si="0"/>
        <v>0.5102040816326531</v>
      </c>
      <c r="E20" s="26">
        <v>306</v>
      </c>
      <c r="F20" s="26">
        <v>471</v>
      </c>
      <c r="G20" s="27">
        <f t="shared" si="1"/>
        <v>0.5392156862745098</v>
      </c>
      <c r="H20" s="34">
        <f t="shared" si="2"/>
        <v>3.122448979591837</v>
      </c>
      <c r="I20" s="34">
        <f t="shared" si="3"/>
        <v>3.1824324324324325</v>
      </c>
    </row>
    <row r="21" spans="1:9" ht="12">
      <c r="A21" s="6" t="s">
        <v>38</v>
      </c>
      <c r="B21" s="26">
        <v>322</v>
      </c>
      <c r="C21" s="26">
        <v>378</v>
      </c>
      <c r="D21" s="27">
        <f t="shared" si="0"/>
        <v>0.17391304347826086</v>
      </c>
      <c r="E21" s="26">
        <v>675</v>
      </c>
      <c r="F21" s="26">
        <v>764</v>
      </c>
      <c r="G21" s="27">
        <f t="shared" si="1"/>
        <v>0.13185185185185186</v>
      </c>
      <c r="H21" s="34">
        <f t="shared" si="2"/>
        <v>2.0962732919254656</v>
      </c>
      <c r="I21" s="34">
        <f t="shared" si="3"/>
        <v>2.0211640211640214</v>
      </c>
    </row>
    <row r="22" spans="1:9" ht="12">
      <c r="A22" s="6" t="s">
        <v>39</v>
      </c>
      <c r="B22" s="26">
        <v>28</v>
      </c>
      <c r="C22" s="26">
        <v>80</v>
      </c>
      <c r="D22" s="27">
        <f t="shared" si="0"/>
        <v>1.8571428571428572</v>
      </c>
      <c r="E22" s="26">
        <v>125</v>
      </c>
      <c r="F22" s="26">
        <v>235</v>
      </c>
      <c r="G22" s="27">
        <f t="shared" si="1"/>
        <v>0.88</v>
      </c>
      <c r="H22" s="34">
        <f t="shared" si="2"/>
        <v>4.464285714285714</v>
      </c>
      <c r="I22" s="34">
        <f t="shared" si="3"/>
        <v>2.9375</v>
      </c>
    </row>
    <row r="23" spans="1:9" ht="12">
      <c r="A23" s="6" t="s">
        <v>40</v>
      </c>
      <c r="B23" s="26">
        <v>50</v>
      </c>
      <c r="C23" s="26">
        <v>82</v>
      </c>
      <c r="D23" s="27">
        <f t="shared" si="0"/>
        <v>0.64</v>
      </c>
      <c r="E23" s="26">
        <v>139</v>
      </c>
      <c r="F23" s="26">
        <v>228</v>
      </c>
      <c r="G23" s="27">
        <f t="shared" si="1"/>
        <v>0.6402877697841727</v>
      </c>
      <c r="H23" s="34">
        <f t="shared" si="2"/>
        <v>2.78</v>
      </c>
      <c r="I23" s="34">
        <f t="shared" si="3"/>
        <v>2.7804878048780486</v>
      </c>
    </row>
    <row r="24" spans="1:9" ht="12">
      <c r="A24" s="8" t="s">
        <v>41</v>
      </c>
      <c r="B24" s="30">
        <v>106</v>
      </c>
      <c r="C24" s="30">
        <v>99</v>
      </c>
      <c r="D24" s="31">
        <f t="shared" si="0"/>
        <v>-0.0660377358490566</v>
      </c>
      <c r="E24" s="30">
        <v>224</v>
      </c>
      <c r="F24" s="30">
        <v>256</v>
      </c>
      <c r="G24" s="31">
        <f t="shared" si="1"/>
        <v>0.14285714285714285</v>
      </c>
      <c r="H24" s="37">
        <f t="shared" si="2"/>
        <v>2.1132075471698113</v>
      </c>
      <c r="I24" s="37">
        <f t="shared" si="3"/>
        <v>2.585858585858586</v>
      </c>
    </row>
    <row r="25" spans="1:9" ht="12">
      <c r="A25" s="6" t="s">
        <v>42</v>
      </c>
      <c r="B25" s="26">
        <v>129</v>
      </c>
      <c r="C25" s="26">
        <v>131</v>
      </c>
      <c r="D25" s="27">
        <f t="shared" si="0"/>
        <v>0.015503875968992248</v>
      </c>
      <c r="E25" s="26">
        <v>509</v>
      </c>
      <c r="F25" s="26">
        <v>636</v>
      </c>
      <c r="G25" s="27">
        <f t="shared" si="1"/>
        <v>0.24950884086444008</v>
      </c>
      <c r="H25" s="34">
        <f t="shared" si="2"/>
        <v>3.945736434108527</v>
      </c>
      <c r="I25" s="34">
        <f t="shared" si="3"/>
        <v>4.854961832061068</v>
      </c>
    </row>
    <row r="26" spans="1:9" ht="12">
      <c r="A26" s="6" t="s">
        <v>43</v>
      </c>
      <c r="B26" s="26">
        <v>137</v>
      </c>
      <c r="C26" s="26">
        <v>118</v>
      </c>
      <c r="D26" s="27">
        <f t="shared" si="0"/>
        <v>-0.1386861313868613</v>
      </c>
      <c r="E26" s="26">
        <v>510</v>
      </c>
      <c r="F26" s="26">
        <v>457</v>
      </c>
      <c r="G26" s="27">
        <f t="shared" si="1"/>
        <v>-0.10392156862745099</v>
      </c>
      <c r="H26" s="34">
        <f t="shared" si="2"/>
        <v>3.7226277372262775</v>
      </c>
      <c r="I26" s="34">
        <f t="shared" si="3"/>
        <v>3.8728813559322033</v>
      </c>
    </row>
    <row r="27" spans="1:9" ht="12">
      <c r="A27" s="6" t="s">
        <v>44</v>
      </c>
      <c r="B27" s="26">
        <v>257</v>
      </c>
      <c r="C27" s="26">
        <v>77</v>
      </c>
      <c r="D27" s="27">
        <f t="shared" si="0"/>
        <v>-0.7003891050583657</v>
      </c>
      <c r="E27" s="26">
        <v>584</v>
      </c>
      <c r="F27" s="26">
        <v>265</v>
      </c>
      <c r="G27" s="27">
        <f t="shared" si="1"/>
        <v>-0.5462328767123288</v>
      </c>
      <c r="H27" s="34">
        <f t="shared" si="2"/>
        <v>2.272373540856031</v>
      </c>
      <c r="I27" s="34">
        <f t="shared" si="3"/>
        <v>3.4415584415584415</v>
      </c>
    </row>
    <row r="28" spans="1:9" ht="12">
      <c r="A28" s="9" t="s">
        <v>45</v>
      </c>
      <c r="B28" s="32">
        <v>160</v>
      </c>
      <c r="C28" s="32">
        <v>129</v>
      </c>
      <c r="D28" s="33">
        <f t="shared" si="0"/>
        <v>-0.19375</v>
      </c>
      <c r="E28" s="32">
        <v>532</v>
      </c>
      <c r="F28" s="32">
        <v>476</v>
      </c>
      <c r="G28" s="33">
        <f t="shared" si="1"/>
        <v>-0.10526315789473684</v>
      </c>
      <c r="H28" s="38">
        <f t="shared" si="2"/>
        <v>3.325</v>
      </c>
      <c r="I28" s="38">
        <f t="shared" si="3"/>
        <v>3.689922480620155</v>
      </c>
    </row>
    <row r="29" spans="1:9" ht="12">
      <c r="A29" s="6" t="s">
        <v>46</v>
      </c>
      <c r="B29" s="26">
        <v>503</v>
      </c>
      <c r="C29" s="26">
        <v>585</v>
      </c>
      <c r="D29" s="27">
        <f t="shared" si="0"/>
        <v>0.16302186878727634</v>
      </c>
      <c r="E29" s="26">
        <v>1416</v>
      </c>
      <c r="F29" s="26">
        <v>1647</v>
      </c>
      <c r="G29" s="27">
        <f t="shared" si="1"/>
        <v>0.163135593220339</v>
      </c>
      <c r="H29" s="34">
        <f t="shared" si="2"/>
        <v>2.8151093439363817</v>
      </c>
      <c r="I29" s="34">
        <f t="shared" si="3"/>
        <v>2.8153846153846156</v>
      </c>
    </row>
    <row r="30" spans="1:9" ht="12">
      <c r="A30" s="7" t="s">
        <v>47</v>
      </c>
      <c r="B30" s="28">
        <v>475</v>
      </c>
      <c r="C30" s="28">
        <v>213</v>
      </c>
      <c r="D30" s="29">
        <f t="shared" si="0"/>
        <v>-0.5515789473684211</v>
      </c>
      <c r="E30" s="28">
        <v>1073</v>
      </c>
      <c r="F30" s="28">
        <v>556</v>
      </c>
      <c r="G30" s="29">
        <f t="shared" si="1"/>
        <v>-0.48182665424044735</v>
      </c>
      <c r="H30" s="36">
        <f t="shared" si="2"/>
        <v>2.258947368421053</v>
      </c>
      <c r="I30" s="36">
        <f t="shared" si="3"/>
        <v>2.6103286384976525</v>
      </c>
    </row>
    <row r="31" spans="1:9" ht="12">
      <c r="A31" s="6" t="s">
        <v>48</v>
      </c>
      <c r="B31" s="26">
        <v>132</v>
      </c>
      <c r="C31" s="26">
        <v>88</v>
      </c>
      <c r="D31" s="27">
        <f t="shared" si="0"/>
        <v>-0.3333333333333333</v>
      </c>
      <c r="E31" s="26">
        <v>411</v>
      </c>
      <c r="F31" s="26">
        <v>308</v>
      </c>
      <c r="G31" s="27">
        <f t="shared" si="1"/>
        <v>-0.25060827250608275</v>
      </c>
      <c r="H31" s="34">
        <f t="shared" si="2"/>
        <v>3.1136363636363638</v>
      </c>
      <c r="I31" s="34">
        <f t="shared" si="3"/>
        <v>3.5</v>
      </c>
    </row>
    <row r="32" spans="1:9" ht="12">
      <c r="A32" s="8" t="s">
        <v>49</v>
      </c>
      <c r="B32" s="30">
        <v>61</v>
      </c>
      <c r="C32" s="30">
        <v>66</v>
      </c>
      <c r="D32" s="31">
        <f t="shared" si="0"/>
        <v>0.08196721311475409</v>
      </c>
      <c r="E32" s="30">
        <v>237</v>
      </c>
      <c r="F32" s="30">
        <v>526</v>
      </c>
      <c r="G32" s="31">
        <f t="shared" si="1"/>
        <v>1.219409282700422</v>
      </c>
      <c r="H32" s="37">
        <f t="shared" si="2"/>
        <v>3.8852459016393444</v>
      </c>
      <c r="I32" s="37">
        <f t="shared" si="3"/>
        <v>7.96969696969697</v>
      </c>
    </row>
    <row r="33" spans="1:9" ht="12">
      <c r="A33" s="6" t="s">
        <v>50</v>
      </c>
      <c r="B33" s="26">
        <v>436</v>
      </c>
      <c r="C33" s="26">
        <v>120</v>
      </c>
      <c r="D33" s="27">
        <f t="shared" si="0"/>
        <v>-0.7247706422018348</v>
      </c>
      <c r="E33" s="26">
        <v>1022</v>
      </c>
      <c r="F33" s="26">
        <v>357</v>
      </c>
      <c r="G33" s="27">
        <f t="shared" si="1"/>
        <v>-0.6506849315068494</v>
      </c>
      <c r="H33" s="34">
        <f t="shared" si="2"/>
        <v>2.3440366972477062</v>
      </c>
      <c r="I33" s="34">
        <f t="shared" si="3"/>
        <v>2.975</v>
      </c>
    </row>
    <row r="34" spans="1:9" ht="12">
      <c r="A34" s="9" t="s">
        <v>51</v>
      </c>
      <c r="B34" s="32">
        <v>138</v>
      </c>
      <c r="C34" s="32">
        <v>124</v>
      </c>
      <c r="D34" s="33">
        <f t="shared" si="0"/>
        <v>-0.10144927536231885</v>
      </c>
      <c r="E34" s="32">
        <v>328</v>
      </c>
      <c r="F34" s="32">
        <v>296</v>
      </c>
      <c r="G34" s="33">
        <f t="shared" si="1"/>
        <v>-0.0975609756097561</v>
      </c>
      <c r="H34" s="38">
        <f t="shared" si="2"/>
        <v>2.3768115942028984</v>
      </c>
      <c r="I34" s="38">
        <f t="shared" si="3"/>
        <v>2.3870967741935485</v>
      </c>
    </row>
    <row r="35" spans="1:9" ht="12">
      <c r="A35" s="6" t="s">
        <v>52</v>
      </c>
      <c r="B35" s="26">
        <v>130</v>
      </c>
      <c r="C35" s="26">
        <v>165</v>
      </c>
      <c r="D35" s="27">
        <f t="shared" si="0"/>
        <v>0.2692307692307692</v>
      </c>
      <c r="E35" s="26">
        <v>322</v>
      </c>
      <c r="F35" s="26">
        <v>346</v>
      </c>
      <c r="G35" s="27">
        <f t="shared" si="1"/>
        <v>0.07453416149068323</v>
      </c>
      <c r="H35" s="34">
        <f t="shared" si="2"/>
        <v>2.476923076923077</v>
      </c>
      <c r="I35" s="34">
        <f t="shared" si="3"/>
        <v>2.096969696969697</v>
      </c>
    </row>
    <row r="36" spans="1:9" ht="12">
      <c r="A36" s="6" t="s">
        <v>53</v>
      </c>
      <c r="B36" s="26">
        <v>444</v>
      </c>
      <c r="C36" s="26">
        <v>654</v>
      </c>
      <c r="D36" s="27">
        <f t="shared" si="0"/>
        <v>0.47297297297297297</v>
      </c>
      <c r="E36" s="26">
        <v>1083</v>
      </c>
      <c r="F36" s="26">
        <v>1730</v>
      </c>
      <c r="G36" s="27">
        <f t="shared" si="1"/>
        <v>0.5974145891043398</v>
      </c>
      <c r="H36" s="34">
        <f t="shared" si="2"/>
        <v>2.439189189189189</v>
      </c>
      <c r="I36" s="34">
        <f t="shared" si="3"/>
        <v>2.6452599388379205</v>
      </c>
    </row>
    <row r="37" spans="1:9" ht="12">
      <c r="A37" s="6" t="s">
        <v>54</v>
      </c>
      <c r="B37" s="26">
        <v>134</v>
      </c>
      <c r="C37" s="26">
        <v>172</v>
      </c>
      <c r="D37" s="27">
        <f t="shared" si="0"/>
        <v>0.2835820895522388</v>
      </c>
      <c r="E37" s="26">
        <v>331</v>
      </c>
      <c r="F37" s="26">
        <v>396</v>
      </c>
      <c r="G37" s="27">
        <f t="shared" si="1"/>
        <v>0.19637462235649547</v>
      </c>
      <c r="H37" s="34">
        <f t="shared" si="2"/>
        <v>2.470149253731343</v>
      </c>
      <c r="I37" s="34">
        <f t="shared" si="3"/>
        <v>2.302325581395349</v>
      </c>
    </row>
    <row r="38" spans="1:9" ht="12">
      <c r="A38" s="6" t="s">
        <v>55</v>
      </c>
      <c r="B38" s="26">
        <v>83</v>
      </c>
      <c r="C38" s="26">
        <v>76</v>
      </c>
      <c r="D38" s="27">
        <f t="shared" si="0"/>
        <v>-0.08433734939759036</v>
      </c>
      <c r="E38" s="26">
        <v>188</v>
      </c>
      <c r="F38" s="26">
        <v>195</v>
      </c>
      <c r="G38" s="27">
        <f t="shared" si="1"/>
        <v>0.03723404255319149</v>
      </c>
      <c r="H38" s="34">
        <f t="shared" si="2"/>
        <v>2.2650602409638556</v>
      </c>
      <c r="I38" s="34">
        <f t="shared" si="3"/>
        <v>2.5657894736842106</v>
      </c>
    </row>
    <row r="39" spans="1:9" ht="12">
      <c r="A39" s="6" t="s">
        <v>56</v>
      </c>
      <c r="B39" s="26">
        <v>188</v>
      </c>
      <c r="C39" s="26">
        <v>263</v>
      </c>
      <c r="D39" s="27">
        <f t="shared" si="0"/>
        <v>0.39893617021276595</v>
      </c>
      <c r="E39" s="26">
        <v>403</v>
      </c>
      <c r="F39" s="26">
        <v>542</v>
      </c>
      <c r="G39" s="27">
        <f t="shared" si="1"/>
        <v>0.34491315136476425</v>
      </c>
      <c r="H39" s="34">
        <f t="shared" si="2"/>
        <v>2.143617021276596</v>
      </c>
      <c r="I39" s="34">
        <f t="shared" si="3"/>
        <v>2.0608365019011408</v>
      </c>
    </row>
    <row r="40" spans="1:9" ht="12">
      <c r="A40" s="6" t="s">
        <v>57</v>
      </c>
      <c r="B40" s="26">
        <v>403</v>
      </c>
      <c r="C40" s="26">
        <v>341</v>
      </c>
      <c r="D40" s="27">
        <f t="shared" si="0"/>
        <v>-0.15384615384615385</v>
      </c>
      <c r="E40" s="26">
        <v>847</v>
      </c>
      <c r="F40" s="26">
        <v>729</v>
      </c>
      <c r="G40" s="27">
        <f t="shared" si="1"/>
        <v>-0.13931523022432113</v>
      </c>
      <c r="H40" s="34">
        <f t="shared" si="2"/>
        <v>2.101736972704715</v>
      </c>
      <c r="I40" s="34">
        <f t="shared" si="3"/>
        <v>2.1378299120234603</v>
      </c>
    </row>
    <row r="41" spans="1:9" ht="12">
      <c r="A41" s="6" t="s">
        <v>58</v>
      </c>
      <c r="B41" s="26">
        <v>100</v>
      </c>
      <c r="C41" s="26">
        <v>64</v>
      </c>
      <c r="D41" s="27">
        <f t="shared" si="0"/>
        <v>-0.36</v>
      </c>
      <c r="E41" s="26">
        <v>214</v>
      </c>
      <c r="F41" s="26">
        <v>141</v>
      </c>
      <c r="G41" s="27">
        <f t="shared" si="1"/>
        <v>-0.3411214953271028</v>
      </c>
      <c r="H41" s="34">
        <f t="shared" si="2"/>
        <v>2.14</v>
      </c>
      <c r="I41" s="34">
        <f t="shared" si="3"/>
        <v>2.203125</v>
      </c>
    </row>
    <row r="42" spans="1:9" ht="12">
      <c r="A42" s="6" t="s">
        <v>59</v>
      </c>
      <c r="B42" s="26">
        <v>310</v>
      </c>
      <c r="C42" s="26">
        <v>327</v>
      </c>
      <c r="D42" s="27">
        <f t="shared" si="0"/>
        <v>0.054838709677419356</v>
      </c>
      <c r="E42" s="26">
        <v>660</v>
      </c>
      <c r="F42" s="26">
        <v>675</v>
      </c>
      <c r="G42" s="27">
        <f t="shared" si="1"/>
        <v>0.022727272727272728</v>
      </c>
      <c r="H42" s="34">
        <f t="shared" si="2"/>
        <v>2.129032258064516</v>
      </c>
      <c r="I42" s="34">
        <f t="shared" si="3"/>
        <v>2.0642201834862384</v>
      </c>
    </row>
    <row r="43" spans="1:9" ht="12">
      <c r="A43" s="6" t="s">
        <v>60</v>
      </c>
      <c r="B43" s="26">
        <v>149</v>
      </c>
      <c r="C43" s="26">
        <v>81</v>
      </c>
      <c r="D43" s="27">
        <f t="shared" si="0"/>
        <v>-0.4563758389261745</v>
      </c>
      <c r="E43" s="26">
        <v>376</v>
      </c>
      <c r="F43" s="26">
        <v>236</v>
      </c>
      <c r="G43" s="27">
        <f t="shared" si="1"/>
        <v>-0.3723404255319149</v>
      </c>
      <c r="H43" s="34">
        <f t="shared" si="2"/>
        <v>2.523489932885906</v>
      </c>
      <c r="I43" s="34">
        <f t="shared" si="3"/>
        <v>2.9135802469135803</v>
      </c>
    </row>
    <row r="44" spans="1:9" ht="12">
      <c r="A44" s="9" t="s">
        <v>61</v>
      </c>
      <c r="B44" s="32">
        <v>478</v>
      </c>
      <c r="C44" s="32">
        <v>363</v>
      </c>
      <c r="D44" s="33">
        <f t="shared" si="0"/>
        <v>-0.2405857740585774</v>
      </c>
      <c r="E44" s="32">
        <v>1263</v>
      </c>
      <c r="F44" s="32">
        <v>999</v>
      </c>
      <c r="G44" s="33">
        <f t="shared" si="1"/>
        <v>-0.20902612826603326</v>
      </c>
      <c r="H44" s="38">
        <f t="shared" si="2"/>
        <v>2.6422594142259412</v>
      </c>
      <c r="I44" s="38">
        <f t="shared" si="3"/>
        <v>2.7520661157024793</v>
      </c>
    </row>
    <row r="45" spans="1:9" ht="12">
      <c r="A45" s="6" t="s">
        <v>62</v>
      </c>
      <c r="B45" s="26">
        <v>307</v>
      </c>
      <c r="C45" s="26">
        <v>522</v>
      </c>
      <c r="D45" s="27">
        <f t="shared" si="0"/>
        <v>0.7003257328990228</v>
      </c>
      <c r="E45" s="26">
        <v>911</v>
      </c>
      <c r="F45" s="26">
        <v>1300</v>
      </c>
      <c r="G45" s="27">
        <f t="shared" si="1"/>
        <v>0.4270032930845225</v>
      </c>
      <c r="H45" s="34">
        <f t="shared" si="2"/>
        <v>2.96742671009772</v>
      </c>
      <c r="I45" s="34">
        <f t="shared" si="3"/>
        <v>2.4904214559386975</v>
      </c>
    </row>
    <row r="46" spans="1:9" ht="12">
      <c r="A46" s="7" t="s">
        <v>63</v>
      </c>
      <c r="B46" s="28">
        <v>288</v>
      </c>
      <c r="C46" s="28">
        <v>384</v>
      </c>
      <c r="D46" s="29">
        <f t="shared" si="0"/>
        <v>0.3333333333333333</v>
      </c>
      <c r="E46" s="28">
        <v>730</v>
      </c>
      <c r="F46" s="28">
        <v>1002</v>
      </c>
      <c r="G46" s="29">
        <f t="shared" si="1"/>
        <v>0.3726027397260274</v>
      </c>
      <c r="H46" s="36">
        <f t="shared" si="2"/>
        <v>2.5347222222222223</v>
      </c>
      <c r="I46" s="36">
        <f t="shared" si="3"/>
        <v>2.609375</v>
      </c>
    </row>
    <row r="47" spans="1:9" ht="12">
      <c r="A47" s="6" t="s">
        <v>64</v>
      </c>
      <c r="B47" s="26">
        <v>347</v>
      </c>
      <c r="C47" s="26">
        <v>299</v>
      </c>
      <c r="D47" s="27">
        <f t="shared" si="0"/>
        <v>-0.138328530259366</v>
      </c>
      <c r="E47" s="26">
        <v>879</v>
      </c>
      <c r="F47" s="26">
        <v>730</v>
      </c>
      <c r="G47" s="27">
        <f t="shared" si="1"/>
        <v>-0.1695108077360637</v>
      </c>
      <c r="H47" s="34">
        <f t="shared" si="2"/>
        <v>2.5331412103746396</v>
      </c>
      <c r="I47" s="34">
        <f t="shared" si="3"/>
        <v>2.4414715719063547</v>
      </c>
    </row>
    <row r="48" spans="1:9" ht="12">
      <c r="A48" s="6" t="s">
        <v>65</v>
      </c>
      <c r="B48" s="26">
        <v>55</v>
      </c>
      <c r="C48" s="26">
        <v>103</v>
      </c>
      <c r="D48" s="27">
        <f t="shared" si="0"/>
        <v>0.8727272727272727</v>
      </c>
      <c r="E48" s="26">
        <v>160</v>
      </c>
      <c r="F48" s="26">
        <v>246</v>
      </c>
      <c r="G48" s="27">
        <f t="shared" si="1"/>
        <v>0.5375</v>
      </c>
      <c r="H48" s="34">
        <f t="shared" si="2"/>
        <v>2.909090909090909</v>
      </c>
      <c r="I48" s="34">
        <f t="shared" si="3"/>
        <v>2.3883495145631066</v>
      </c>
    </row>
    <row r="49" spans="1:9" ht="12">
      <c r="A49" s="8" t="s">
        <v>66</v>
      </c>
      <c r="B49" s="30">
        <v>262</v>
      </c>
      <c r="C49" s="30">
        <v>236</v>
      </c>
      <c r="D49" s="31">
        <f t="shared" si="0"/>
        <v>-0.09923664122137404</v>
      </c>
      <c r="E49" s="30">
        <v>935</v>
      </c>
      <c r="F49" s="30">
        <v>759</v>
      </c>
      <c r="G49" s="31">
        <f t="shared" si="1"/>
        <v>-0.18823529411764706</v>
      </c>
      <c r="H49" s="37">
        <f t="shared" si="2"/>
        <v>3.568702290076336</v>
      </c>
      <c r="I49" s="37">
        <f t="shared" si="3"/>
        <v>3.2161016949152543</v>
      </c>
    </row>
    <row r="50" spans="1:9" ht="12">
      <c r="A50" s="6" t="s">
        <v>67</v>
      </c>
      <c r="B50" s="26">
        <v>167</v>
      </c>
      <c r="C50" s="26">
        <v>144</v>
      </c>
      <c r="D50" s="27">
        <f t="shared" si="0"/>
        <v>-0.1377245508982036</v>
      </c>
      <c r="E50" s="26">
        <v>434</v>
      </c>
      <c r="F50" s="26">
        <v>412</v>
      </c>
      <c r="G50" s="27">
        <f t="shared" si="1"/>
        <v>-0.05069124423963134</v>
      </c>
      <c r="H50" s="34">
        <f t="shared" si="2"/>
        <v>2.5988023952095807</v>
      </c>
      <c r="I50" s="34">
        <f t="shared" si="3"/>
        <v>2.861111111111111</v>
      </c>
    </row>
    <row r="51" spans="1:9" ht="12">
      <c r="A51" s="8" t="s">
        <v>68</v>
      </c>
      <c r="B51" s="30">
        <v>94</v>
      </c>
      <c r="C51" s="30">
        <v>63</v>
      </c>
      <c r="D51" s="31">
        <f t="shared" si="0"/>
        <v>-0.32978723404255317</v>
      </c>
      <c r="E51" s="30">
        <v>332</v>
      </c>
      <c r="F51" s="30">
        <v>295</v>
      </c>
      <c r="G51" s="31">
        <f t="shared" si="1"/>
        <v>-0.11144578313253012</v>
      </c>
      <c r="H51" s="37">
        <f t="shared" si="2"/>
        <v>3.5319148936170213</v>
      </c>
      <c r="I51" s="37">
        <f t="shared" si="3"/>
        <v>4.682539682539683</v>
      </c>
    </row>
    <row r="52" spans="1:9" ht="12">
      <c r="A52" s="9" t="s">
        <v>72</v>
      </c>
      <c r="B52" s="32">
        <v>1</v>
      </c>
      <c r="C52" s="32">
        <v>1</v>
      </c>
      <c r="D52" s="31">
        <f t="shared" si="0"/>
        <v>0</v>
      </c>
      <c r="E52" s="32">
        <v>80</v>
      </c>
      <c r="F52" s="32">
        <v>79</v>
      </c>
      <c r="G52" s="31">
        <f t="shared" si="1"/>
        <v>-0.0125</v>
      </c>
      <c r="H52" s="38">
        <f t="shared" si="2"/>
        <v>80</v>
      </c>
      <c r="I52" s="38">
        <f t="shared" si="3"/>
        <v>79</v>
      </c>
    </row>
  </sheetData>
  <sheetProtection/>
  <mergeCells count="7">
    <mergeCell ref="A4:A6"/>
    <mergeCell ref="B4:I4"/>
    <mergeCell ref="B5:C5"/>
    <mergeCell ref="D5:D6"/>
    <mergeCell ref="E5:F5"/>
    <mergeCell ref="G5:G6"/>
    <mergeCell ref="H5:I5"/>
  </mergeCells>
  <printOptions/>
  <pageMargins left="0.7" right="0.7" top="0.75" bottom="0.75" header="0.3" footer="0.3"/>
  <pageSetup horizontalDpi="300" verticalDpi="300" orientation="portrait" paperSize="9" r:id="rId1"/>
  <ignoredErrors>
    <ignoredError sqref="D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M52"/>
  <sheetViews>
    <sheetView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15.140625" style="25" customWidth="1"/>
    <col min="2" max="3" width="9.28125" style="25" customWidth="1"/>
    <col min="4" max="5" width="6.57421875" style="25" customWidth="1"/>
    <col min="6" max="7" width="8.421875" style="25" customWidth="1"/>
    <col min="8" max="16384" width="11.421875" style="25" customWidth="1"/>
  </cols>
  <sheetData>
    <row r="2" ht="18">
      <c r="A2" s="16" t="s">
        <v>78</v>
      </c>
    </row>
    <row r="4" spans="1:12" ht="24" customHeight="1">
      <c r="A4" s="55" t="s">
        <v>1</v>
      </c>
      <c r="B4" s="55" t="s">
        <v>17</v>
      </c>
      <c r="C4" s="55"/>
      <c r="D4" s="55"/>
      <c r="E4" s="55"/>
      <c r="F4" s="55"/>
      <c r="G4" s="55"/>
      <c r="H4" s="55"/>
      <c r="I4" s="55"/>
      <c r="J4" s="54" t="s">
        <v>21</v>
      </c>
      <c r="K4" s="54"/>
      <c r="L4" s="54" t="s">
        <v>22</v>
      </c>
    </row>
    <row r="5" spans="1:12" ht="25.5" customHeight="1">
      <c r="A5" s="55"/>
      <c r="B5" s="54" t="s">
        <v>18</v>
      </c>
      <c r="C5" s="54"/>
      <c r="D5" s="54" t="s">
        <v>19</v>
      </c>
      <c r="E5" s="54"/>
      <c r="F5" s="54" t="s">
        <v>71</v>
      </c>
      <c r="G5" s="54"/>
      <c r="H5" s="54" t="s">
        <v>20</v>
      </c>
      <c r="I5" s="56"/>
      <c r="J5" s="54"/>
      <c r="K5" s="54"/>
      <c r="L5" s="54"/>
    </row>
    <row r="6" spans="1:12" ht="12">
      <c r="A6" s="55"/>
      <c r="B6" s="2">
        <v>2013</v>
      </c>
      <c r="C6" s="2">
        <v>2014</v>
      </c>
      <c r="D6" s="2">
        <v>2013</v>
      </c>
      <c r="E6" s="2">
        <v>2014</v>
      </c>
      <c r="F6" s="2">
        <v>2013</v>
      </c>
      <c r="G6" s="2">
        <v>2014</v>
      </c>
      <c r="H6" s="2">
        <v>2013</v>
      </c>
      <c r="I6" s="2">
        <v>2014</v>
      </c>
      <c r="J6" s="2">
        <v>2013</v>
      </c>
      <c r="K6" s="2">
        <v>2014</v>
      </c>
      <c r="L6" s="54"/>
    </row>
    <row r="7" spans="1:12" ht="20.25" customHeight="1">
      <c r="A7" s="3" t="s">
        <v>5</v>
      </c>
      <c r="B7" s="4">
        <f>SUM(B8:B52)</f>
        <v>18169</v>
      </c>
      <c r="C7" s="4">
        <f aca="true" t="shared" si="0" ref="C7:K7">SUM(C8:C52)</f>
        <v>16484</v>
      </c>
      <c r="D7" s="4">
        <f t="shared" si="0"/>
        <v>149</v>
      </c>
      <c r="E7" s="4">
        <f t="shared" si="0"/>
        <v>172</v>
      </c>
      <c r="F7" s="13">
        <f t="shared" si="0"/>
        <v>9318</v>
      </c>
      <c r="G7" s="13">
        <f t="shared" si="0"/>
        <v>8365</v>
      </c>
      <c r="H7" s="13">
        <f t="shared" si="0"/>
        <v>2481</v>
      </c>
      <c r="I7" s="13">
        <f>SUM(I8:I52)</f>
        <v>2831</v>
      </c>
      <c r="J7" s="13">
        <f t="shared" si="0"/>
        <v>30117</v>
      </c>
      <c r="K7" s="13">
        <f t="shared" si="0"/>
        <v>27852</v>
      </c>
      <c r="L7" s="14">
        <f>(K7-J7)/J7</f>
        <v>-0.07520669389381412</v>
      </c>
    </row>
    <row r="8" spans="1:13" ht="12">
      <c r="A8" s="6" t="s">
        <v>25</v>
      </c>
      <c r="B8" s="26">
        <v>733</v>
      </c>
      <c r="C8" s="26">
        <v>650</v>
      </c>
      <c r="D8" s="26">
        <v>4</v>
      </c>
      <c r="E8" s="26">
        <v>7</v>
      </c>
      <c r="F8" s="26">
        <v>498</v>
      </c>
      <c r="G8" s="26">
        <v>372</v>
      </c>
      <c r="H8" s="26">
        <v>111</v>
      </c>
      <c r="I8" s="26">
        <v>103</v>
      </c>
      <c r="J8" s="26">
        <f>B8+D8+F8+H8</f>
        <v>1346</v>
      </c>
      <c r="K8" s="26">
        <f>C8+E8+G8+I8</f>
        <v>1132</v>
      </c>
      <c r="L8" s="27">
        <f>(K8-J8)/J8</f>
        <v>-0.1589895988112927</v>
      </c>
      <c r="M8" s="39"/>
    </row>
    <row r="9" spans="1:12" ht="12">
      <c r="A9" s="6" t="s">
        <v>26</v>
      </c>
      <c r="B9" s="26">
        <v>826</v>
      </c>
      <c r="C9" s="26">
        <v>756</v>
      </c>
      <c r="D9" s="26">
        <v>3</v>
      </c>
      <c r="E9" s="26">
        <v>1</v>
      </c>
      <c r="F9" s="26">
        <v>804</v>
      </c>
      <c r="G9" s="26">
        <v>606</v>
      </c>
      <c r="H9" s="26">
        <v>136</v>
      </c>
      <c r="I9" s="26">
        <v>141</v>
      </c>
      <c r="J9" s="26">
        <f aca="true" t="shared" si="1" ref="J9:J52">B9+D9+F9+H9</f>
        <v>1769</v>
      </c>
      <c r="K9" s="26">
        <f>C9+E9+G9+I9</f>
        <v>1504</v>
      </c>
      <c r="L9" s="27">
        <f aca="true" t="shared" si="2" ref="L9:L52">(K9-J9)/J9</f>
        <v>-0.14980214810627474</v>
      </c>
    </row>
    <row r="10" spans="1:12" ht="12">
      <c r="A10" s="7" t="s">
        <v>27</v>
      </c>
      <c r="B10" s="28">
        <v>505</v>
      </c>
      <c r="C10" s="28">
        <v>381</v>
      </c>
      <c r="D10" s="28">
        <v>6</v>
      </c>
      <c r="E10" s="28">
        <v>6</v>
      </c>
      <c r="F10" s="28">
        <v>218</v>
      </c>
      <c r="G10" s="28">
        <v>168</v>
      </c>
      <c r="H10" s="28">
        <v>88</v>
      </c>
      <c r="I10" s="28">
        <v>76</v>
      </c>
      <c r="J10" s="28">
        <f t="shared" si="1"/>
        <v>817</v>
      </c>
      <c r="K10" s="28">
        <f aca="true" t="shared" si="3" ref="K10:K52">C10+E10+G10+I10</f>
        <v>631</v>
      </c>
      <c r="L10" s="29">
        <f t="shared" si="2"/>
        <v>-0.22766217870257038</v>
      </c>
    </row>
    <row r="11" spans="1:12" ht="12">
      <c r="A11" s="6" t="s">
        <v>28</v>
      </c>
      <c r="B11" s="26">
        <v>121</v>
      </c>
      <c r="C11" s="26">
        <v>131</v>
      </c>
      <c r="D11" s="26">
        <v>4</v>
      </c>
      <c r="E11" s="26">
        <v>1</v>
      </c>
      <c r="F11" s="26">
        <v>31</v>
      </c>
      <c r="G11" s="26">
        <v>39</v>
      </c>
      <c r="H11" s="26">
        <v>21</v>
      </c>
      <c r="I11" s="26">
        <v>12</v>
      </c>
      <c r="J11" s="26">
        <f t="shared" si="1"/>
        <v>177</v>
      </c>
      <c r="K11" s="26">
        <f t="shared" si="3"/>
        <v>183</v>
      </c>
      <c r="L11" s="27">
        <f t="shared" si="2"/>
        <v>0.03389830508474576</v>
      </c>
    </row>
    <row r="12" spans="1:12" ht="12">
      <c r="A12" s="6" t="s">
        <v>29</v>
      </c>
      <c r="B12" s="26">
        <v>225</v>
      </c>
      <c r="C12" s="26">
        <v>164</v>
      </c>
      <c r="D12" s="26">
        <v>4</v>
      </c>
      <c r="E12" s="26">
        <v>2</v>
      </c>
      <c r="F12" s="26">
        <v>65</v>
      </c>
      <c r="G12" s="26">
        <v>73</v>
      </c>
      <c r="H12" s="26">
        <v>14</v>
      </c>
      <c r="I12" s="26">
        <v>19</v>
      </c>
      <c r="J12" s="26">
        <f t="shared" si="1"/>
        <v>308</v>
      </c>
      <c r="K12" s="26">
        <f t="shared" si="3"/>
        <v>258</v>
      </c>
      <c r="L12" s="27">
        <f t="shared" si="2"/>
        <v>-0.16233766233766234</v>
      </c>
    </row>
    <row r="13" spans="1:12" ht="12">
      <c r="A13" s="6" t="s">
        <v>30</v>
      </c>
      <c r="B13" s="26">
        <v>235</v>
      </c>
      <c r="C13" s="26">
        <v>210</v>
      </c>
      <c r="D13" s="26">
        <v>3</v>
      </c>
      <c r="E13" s="26">
        <v>5</v>
      </c>
      <c r="F13" s="26">
        <v>132</v>
      </c>
      <c r="G13" s="26">
        <v>114</v>
      </c>
      <c r="H13" s="26">
        <v>31</v>
      </c>
      <c r="I13" s="26">
        <v>39</v>
      </c>
      <c r="J13" s="26">
        <f t="shared" si="1"/>
        <v>401</v>
      </c>
      <c r="K13" s="26">
        <f t="shared" si="3"/>
        <v>368</v>
      </c>
      <c r="L13" s="27">
        <f t="shared" si="2"/>
        <v>-0.08229426433915212</v>
      </c>
    </row>
    <row r="14" spans="1:12" ht="12">
      <c r="A14" s="8" t="s">
        <v>31</v>
      </c>
      <c r="B14" s="30">
        <v>173</v>
      </c>
      <c r="C14" s="30">
        <v>150</v>
      </c>
      <c r="D14" s="30">
        <v>5</v>
      </c>
      <c r="E14" s="30">
        <v>2</v>
      </c>
      <c r="F14" s="30">
        <v>99</v>
      </c>
      <c r="G14" s="30">
        <v>61</v>
      </c>
      <c r="H14" s="30">
        <v>13</v>
      </c>
      <c r="I14" s="30">
        <v>25</v>
      </c>
      <c r="J14" s="30">
        <f t="shared" si="1"/>
        <v>290</v>
      </c>
      <c r="K14" s="30">
        <f t="shared" si="3"/>
        <v>238</v>
      </c>
      <c r="L14" s="31">
        <f t="shared" si="2"/>
        <v>-0.1793103448275862</v>
      </c>
    </row>
    <row r="15" spans="1:12" ht="12">
      <c r="A15" s="6" t="s">
        <v>32</v>
      </c>
      <c r="B15" s="26">
        <v>293</v>
      </c>
      <c r="C15" s="26">
        <v>243</v>
      </c>
      <c r="D15" s="26">
        <v>4</v>
      </c>
      <c r="E15" s="26">
        <v>5</v>
      </c>
      <c r="F15" s="26">
        <v>103</v>
      </c>
      <c r="G15" s="26">
        <v>96</v>
      </c>
      <c r="H15" s="26">
        <v>32</v>
      </c>
      <c r="I15" s="26">
        <v>22</v>
      </c>
      <c r="J15" s="26">
        <f t="shared" si="1"/>
        <v>432</v>
      </c>
      <c r="K15" s="26">
        <f t="shared" si="3"/>
        <v>366</v>
      </c>
      <c r="L15" s="27">
        <f t="shared" si="2"/>
        <v>-0.1527777777777778</v>
      </c>
    </row>
    <row r="16" spans="1:12" ht="12">
      <c r="A16" s="6" t="s">
        <v>33</v>
      </c>
      <c r="B16" s="26">
        <v>192</v>
      </c>
      <c r="C16" s="26">
        <v>191</v>
      </c>
      <c r="D16" s="26">
        <v>7</v>
      </c>
      <c r="E16" s="26">
        <v>2</v>
      </c>
      <c r="F16" s="26">
        <v>49</v>
      </c>
      <c r="G16" s="26">
        <v>50</v>
      </c>
      <c r="H16" s="26">
        <v>22</v>
      </c>
      <c r="I16" s="26">
        <v>18</v>
      </c>
      <c r="J16" s="26">
        <f t="shared" si="1"/>
        <v>270</v>
      </c>
      <c r="K16" s="26">
        <f t="shared" si="3"/>
        <v>261</v>
      </c>
      <c r="L16" s="27">
        <f t="shared" si="2"/>
        <v>-0.03333333333333333</v>
      </c>
    </row>
    <row r="17" spans="1:12" ht="12">
      <c r="A17" s="7" t="s">
        <v>34</v>
      </c>
      <c r="B17" s="28">
        <v>1096</v>
      </c>
      <c r="C17" s="28">
        <v>987</v>
      </c>
      <c r="D17" s="28">
        <v>4</v>
      </c>
      <c r="E17" s="28">
        <v>11</v>
      </c>
      <c r="F17" s="28">
        <v>960</v>
      </c>
      <c r="G17" s="28">
        <v>917</v>
      </c>
      <c r="H17" s="28">
        <v>157</v>
      </c>
      <c r="I17" s="28">
        <v>188</v>
      </c>
      <c r="J17" s="28">
        <f t="shared" si="1"/>
        <v>2217</v>
      </c>
      <c r="K17" s="28">
        <f t="shared" si="3"/>
        <v>2103</v>
      </c>
      <c r="L17" s="29">
        <f t="shared" si="2"/>
        <v>-0.05142083897158322</v>
      </c>
    </row>
    <row r="18" spans="1:12" ht="12">
      <c r="A18" s="6" t="s">
        <v>35</v>
      </c>
      <c r="B18" s="26">
        <v>395</v>
      </c>
      <c r="C18" s="26">
        <v>284</v>
      </c>
      <c r="D18" s="26">
        <v>5</v>
      </c>
      <c r="E18" s="26">
        <v>7</v>
      </c>
      <c r="F18" s="26">
        <v>145</v>
      </c>
      <c r="G18" s="26">
        <v>119</v>
      </c>
      <c r="H18" s="26">
        <v>80</v>
      </c>
      <c r="I18" s="26">
        <v>49</v>
      </c>
      <c r="J18" s="26">
        <f t="shared" si="1"/>
        <v>625</v>
      </c>
      <c r="K18" s="26">
        <f t="shared" si="3"/>
        <v>459</v>
      </c>
      <c r="L18" s="27">
        <f t="shared" si="2"/>
        <v>-0.2656</v>
      </c>
    </row>
    <row r="19" spans="1:12" ht="12">
      <c r="A19" s="6" t="s">
        <v>36</v>
      </c>
      <c r="B19" s="26">
        <v>409</v>
      </c>
      <c r="C19" s="26">
        <v>400</v>
      </c>
      <c r="D19" s="26">
        <v>8</v>
      </c>
      <c r="E19" s="26">
        <v>4</v>
      </c>
      <c r="F19" s="26">
        <v>279</v>
      </c>
      <c r="G19" s="26">
        <v>234</v>
      </c>
      <c r="H19" s="26">
        <v>57</v>
      </c>
      <c r="I19" s="26">
        <v>96</v>
      </c>
      <c r="J19" s="26">
        <f t="shared" si="1"/>
        <v>753</v>
      </c>
      <c r="K19" s="26">
        <f t="shared" si="3"/>
        <v>734</v>
      </c>
      <c r="L19" s="27">
        <f t="shared" si="2"/>
        <v>-0.025232403718459494</v>
      </c>
    </row>
    <row r="20" spans="1:12" ht="12">
      <c r="A20" s="6" t="s">
        <v>37</v>
      </c>
      <c r="B20" s="26">
        <v>422</v>
      </c>
      <c r="C20" s="26">
        <v>371</v>
      </c>
      <c r="D20" s="26">
        <v>4</v>
      </c>
      <c r="E20" s="26">
        <v>2</v>
      </c>
      <c r="F20" s="26">
        <v>138</v>
      </c>
      <c r="G20" s="26">
        <v>157</v>
      </c>
      <c r="H20" s="26">
        <v>91</v>
      </c>
      <c r="I20" s="26">
        <v>72</v>
      </c>
      <c r="J20" s="26">
        <f t="shared" si="1"/>
        <v>655</v>
      </c>
      <c r="K20" s="26">
        <f t="shared" si="3"/>
        <v>602</v>
      </c>
      <c r="L20" s="27">
        <f t="shared" si="2"/>
        <v>-0.08091603053435115</v>
      </c>
    </row>
    <row r="21" spans="1:12" ht="12">
      <c r="A21" s="6" t="s">
        <v>38</v>
      </c>
      <c r="B21" s="26">
        <v>522</v>
      </c>
      <c r="C21" s="26">
        <v>459</v>
      </c>
      <c r="D21" s="26">
        <v>3</v>
      </c>
      <c r="E21" s="26">
        <v>6</v>
      </c>
      <c r="F21" s="26">
        <v>339</v>
      </c>
      <c r="G21" s="26">
        <v>272</v>
      </c>
      <c r="H21" s="26">
        <v>57</v>
      </c>
      <c r="I21" s="26">
        <v>65</v>
      </c>
      <c r="J21" s="26">
        <f t="shared" si="1"/>
        <v>921</v>
      </c>
      <c r="K21" s="26">
        <f t="shared" si="3"/>
        <v>802</v>
      </c>
      <c r="L21" s="27">
        <f t="shared" si="2"/>
        <v>-0.12920738327904452</v>
      </c>
    </row>
    <row r="22" spans="1:12" ht="12">
      <c r="A22" s="6" t="s">
        <v>39</v>
      </c>
      <c r="B22" s="26">
        <v>206</v>
      </c>
      <c r="C22" s="26">
        <v>215</v>
      </c>
      <c r="D22" s="26">
        <v>2</v>
      </c>
      <c r="E22" s="26">
        <v>2</v>
      </c>
      <c r="F22" s="26">
        <v>81</v>
      </c>
      <c r="G22" s="26">
        <v>76</v>
      </c>
      <c r="H22" s="26">
        <v>53</v>
      </c>
      <c r="I22" s="26">
        <v>73</v>
      </c>
      <c r="J22" s="26">
        <f t="shared" si="1"/>
        <v>342</v>
      </c>
      <c r="K22" s="26">
        <f t="shared" si="3"/>
        <v>366</v>
      </c>
      <c r="L22" s="27">
        <f t="shared" si="2"/>
        <v>0.07017543859649122</v>
      </c>
    </row>
    <row r="23" spans="1:12" ht="12">
      <c r="A23" s="6" t="s">
        <v>40</v>
      </c>
      <c r="B23" s="26">
        <v>259</v>
      </c>
      <c r="C23" s="26">
        <v>271</v>
      </c>
      <c r="D23" s="26">
        <v>2</v>
      </c>
      <c r="E23" s="26">
        <v>1</v>
      </c>
      <c r="F23" s="26">
        <v>208</v>
      </c>
      <c r="G23" s="26">
        <v>180</v>
      </c>
      <c r="H23" s="26">
        <v>38</v>
      </c>
      <c r="I23" s="26">
        <v>45</v>
      </c>
      <c r="J23" s="26">
        <f t="shared" si="1"/>
        <v>507</v>
      </c>
      <c r="K23" s="26">
        <f t="shared" si="3"/>
        <v>497</v>
      </c>
      <c r="L23" s="27">
        <f t="shared" si="2"/>
        <v>-0.01972386587771203</v>
      </c>
    </row>
    <row r="24" spans="1:12" ht="12">
      <c r="A24" s="8" t="s">
        <v>41</v>
      </c>
      <c r="B24" s="30">
        <v>645</v>
      </c>
      <c r="C24" s="30">
        <v>639</v>
      </c>
      <c r="D24" s="30">
        <v>6</v>
      </c>
      <c r="E24" s="30">
        <v>3</v>
      </c>
      <c r="F24" s="30">
        <v>416</v>
      </c>
      <c r="G24" s="30">
        <v>358</v>
      </c>
      <c r="H24" s="30">
        <v>61</v>
      </c>
      <c r="I24" s="30">
        <v>76</v>
      </c>
      <c r="J24" s="30">
        <f t="shared" si="1"/>
        <v>1128</v>
      </c>
      <c r="K24" s="30">
        <f t="shared" si="3"/>
        <v>1076</v>
      </c>
      <c r="L24" s="31">
        <f t="shared" si="2"/>
        <v>-0.04609929078014184</v>
      </c>
    </row>
    <row r="25" spans="1:12" ht="12">
      <c r="A25" s="6" t="s">
        <v>42</v>
      </c>
      <c r="B25" s="26">
        <v>1183</v>
      </c>
      <c r="C25" s="26">
        <v>1280</v>
      </c>
      <c r="D25" s="26">
        <v>5</v>
      </c>
      <c r="E25" s="26">
        <v>7</v>
      </c>
      <c r="F25" s="26">
        <v>293</v>
      </c>
      <c r="G25" s="26">
        <v>318</v>
      </c>
      <c r="H25" s="26">
        <v>115</v>
      </c>
      <c r="I25" s="26">
        <v>151</v>
      </c>
      <c r="J25" s="26">
        <f t="shared" si="1"/>
        <v>1596</v>
      </c>
      <c r="K25" s="26">
        <f t="shared" si="3"/>
        <v>1756</v>
      </c>
      <c r="L25" s="27">
        <f t="shared" si="2"/>
        <v>0.10025062656641603</v>
      </c>
    </row>
    <row r="26" spans="1:12" ht="12">
      <c r="A26" s="6" t="s">
        <v>43</v>
      </c>
      <c r="B26" s="26">
        <v>916</v>
      </c>
      <c r="C26" s="26">
        <v>909</v>
      </c>
      <c r="D26" s="26">
        <v>2</v>
      </c>
      <c r="E26" s="26">
        <v>4</v>
      </c>
      <c r="F26" s="26">
        <v>450</v>
      </c>
      <c r="G26" s="26">
        <v>424</v>
      </c>
      <c r="H26" s="26">
        <v>116</v>
      </c>
      <c r="I26" s="26">
        <v>155</v>
      </c>
      <c r="J26" s="26">
        <f t="shared" si="1"/>
        <v>1484</v>
      </c>
      <c r="K26" s="26">
        <f t="shared" si="3"/>
        <v>1492</v>
      </c>
      <c r="L26" s="27">
        <f t="shared" si="2"/>
        <v>0.005390835579514825</v>
      </c>
    </row>
    <row r="27" spans="1:12" ht="12">
      <c r="A27" s="6" t="s">
        <v>44</v>
      </c>
      <c r="B27" s="26">
        <v>290</v>
      </c>
      <c r="C27" s="26">
        <v>260</v>
      </c>
      <c r="D27" s="26">
        <v>3</v>
      </c>
      <c r="E27" s="26">
        <v>2</v>
      </c>
      <c r="F27" s="26">
        <v>154</v>
      </c>
      <c r="G27" s="26">
        <v>100</v>
      </c>
      <c r="H27" s="26">
        <v>49</v>
      </c>
      <c r="I27" s="26">
        <v>58</v>
      </c>
      <c r="J27" s="26">
        <f t="shared" si="1"/>
        <v>496</v>
      </c>
      <c r="K27" s="26">
        <f t="shared" si="3"/>
        <v>420</v>
      </c>
      <c r="L27" s="27">
        <f t="shared" si="2"/>
        <v>-0.1532258064516129</v>
      </c>
    </row>
    <row r="28" spans="1:12" ht="12">
      <c r="A28" s="9" t="s">
        <v>45</v>
      </c>
      <c r="B28" s="32">
        <v>575</v>
      </c>
      <c r="C28" s="32">
        <v>518</v>
      </c>
      <c r="D28" s="32">
        <v>3</v>
      </c>
      <c r="E28" s="32">
        <v>7</v>
      </c>
      <c r="F28" s="32">
        <v>315</v>
      </c>
      <c r="G28" s="32">
        <v>328</v>
      </c>
      <c r="H28" s="32">
        <v>52</v>
      </c>
      <c r="I28" s="32">
        <v>63</v>
      </c>
      <c r="J28" s="32">
        <f t="shared" si="1"/>
        <v>945</v>
      </c>
      <c r="K28" s="32">
        <f t="shared" si="3"/>
        <v>916</v>
      </c>
      <c r="L28" s="33">
        <f t="shared" si="2"/>
        <v>-0.030687830687830688</v>
      </c>
    </row>
    <row r="29" spans="1:12" ht="12">
      <c r="A29" s="6" t="s">
        <v>46</v>
      </c>
      <c r="B29" s="26">
        <v>710</v>
      </c>
      <c r="C29" s="26">
        <v>725</v>
      </c>
      <c r="D29" s="26">
        <v>2</v>
      </c>
      <c r="E29" s="26">
        <v>9</v>
      </c>
      <c r="F29" s="26">
        <v>226</v>
      </c>
      <c r="G29" s="26">
        <v>254</v>
      </c>
      <c r="H29" s="26">
        <v>50</v>
      </c>
      <c r="I29" s="26">
        <v>48</v>
      </c>
      <c r="J29" s="26">
        <f t="shared" si="1"/>
        <v>988</v>
      </c>
      <c r="K29" s="26">
        <f t="shared" si="3"/>
        <v>1036</v>
      </c>
      <c r="L29" s="27">
        <f t="shared" si="2"/>
        <v>0.048582995951417005</v>
      </c>
    </row>
    <row r="30" spans="1:12" ht="12">
      <c r="A30" s="7" t="s">
        <v>47</v>
      </c>
      <c r="B30" s="28">
        <v>236</v>
      </c>
      <c r="C30" s="28">
        <v>217</v>
      </c>
      <c r="D30" s="28">
        <v>4</v>
      </c>
      <c r="E30" s="28">
        <v>3</v>
      </c>
      <c r="F30" s="28">
        <v>105</v>
      </c>
      <c r="G30" s="28">
        <v>112</v>
      </c>
      <c r="H30" s="28">
        <v>22</v>
      </c>
      <c r="I30" s="28">
        <v>39</v>
      </c>
      <c r="J30" s="28">
        <f t="shared" si="1"/>
        <v>367</v>
      </c>
      <c r="K30" s="28">
        <f t="shared" si="3"/>
        <v>371</v>
      </c>
      <c r="L30" s="29">
        <f t="shared" si="2"/>
        <v>0.010899182561307902</v>
      </c>
    </row>
    <row r="31" spans="1:12" ht="12">
      <c r="A31" s="6" t="s">
        <v>48</v>
      </c>
      <c r="B31" s="26">
        <v>113</v>
      </c>
      <c r="C31" s="26">
        <v>130</v>
      </c>
      <c r="D31" s="26">
        <v>1</v>
      </c>
      <c r="E31" s="26">
        <v>1</v>
      </c>
      <c r="F31" s="26">
        <v>63</v>
      </c>
      <c r="G31" s="26">
        <v>56</v>
      </c>
      <c r="H31" s="26">
        <v>12</v>
      </c>
      <c r="I31" s="26">
        <v>12</v>
      </c>
      <c r="J31" s="26">
        <f t="shared" si="1"/>
        <v>189</v>
      </c>
      <c r="K31" s="26">
        <f t="shared" si="3"/>
        <v>199</v>
      </c>
      <c r="L31" s="27">
        <f t="shared" si="2"/>
        <v>0.05291005291005291</v>
      </c>
    </row>
    <row r="32" spans="1:12" ht="12">
      <c r="A32" s="8" t="s">
        <v>49</v>
      </c>
      <c r="B32" s="30">
        <v>104</v>
      </c>
      <c r="C32" s="30">
        <v>87</v>
      </c>
      <c r="D32" s="30">
        <v>1</v>
      </c>
      <c r="E32" s="30">
        <v>5</v>
      </c>
      <c r="F32" s="30">
        <v>50</v>
      </c>
      <c r="G32" s="30">
        <v>38</v>
      </c>
      <c r="H32" s="30">
        <v>18</v>
      </c>
      <c r="I32" s="30">
        <v>13</v>
      </c>
      <c r="J32" s="30">
        <f t="shared" si="1"/>
        <v>173</v>
      </c>
      <c r="K32" s="30">
        <f t="shared" si="3"/>
        <v>143</v>
      </c>
      <c r="L32" s="31">
        <f t="shared" si="2"/>
        <v>-0.17341040462427745</v>
      </c>
    </row>
    <row r="33" spans="1:12" ht="12">
      <c r="A33" s="6" t="s">
        <v>50</v>
      </c>
      <c r="B33" s="26">
        <v>212</v>
      </c>
      <c r="C33" s="26">
        <v>166</v>
      </c>
      <c r="D33" s="26">
        <v>2</v>
      </c>
      <c r="E33" s="26">
        <v>0</v>
      </c>
      <c r="F33" s="26">
        <v>58</v>
      </c>
      <c r="G33" s="26">
        <v>71</v>
      </c>
      <c r="H33" s="26">
        <v>64</v>
      </c>
      <c r="I33" s="26">
        <v>60</v>
      </c>
      <c r="J33" s="26">
        <f t="shared" si="1"/>
        <v>336</v>
      </c>
      <c r="K33" s="26">
        <f t="shared" si="3"/>
        <v>297</v>
      </c>
      <c r="L33" s="27">
        <f t="shared" si="2"/>
        <v>-0.11607142857142858</v>
      </c>
    </row>
    <row r="34" spans="1:12" ht="12">
      <c r="A34" s="9" t="s">
        <v>51</v>
      </c>
      <c r="B34" s="32">
        <v>178</v>
      </c>
      <c r="C34" s="32">
        <v>181</v>
      </c>
      <c r="D34" s="32">
        <v>1</v>
      </c>
      <c r="E34" s="32">
        <v>1</v>
      </c>
      <c r="F34" s="32">
        <v>71</v>
      </c>
      <c r="G34" s="32">
        <v>66</v>
      </c>
      <c r="H34" s="32">
        <v>25</v>
      </c>
      <c r="I34" s="32">
        <v>31</v>
      </c>
      <c r="J34" s="32">
        <f t="shared" si="1"/>
        <v>275</v>
      </c>
      <c r="K34" s="32">
        <f t="shared" si="3"/>
        <v>279</v>
      </c>
      <c r="L34" s="33">
        <f t="shared" si="2"/>
        <v>0.014545454545454545</v>
      </c>
    </row>
    <row r="35" spans="1:12" ht="12">
      <c r="A35" s="6" t="s">
        <v>52</v>
      </c>
      <c r="B35" s="26">
        <v>275</v>
      </c>
      <c r="C35" s="26">
        <v>191</v>
      </c>
      <c r="D35" s="26">
        <v>6</v>
      </c>
      <c r="E35" s="26">
        <v>3</v>
      </c>
      <c r="F35" s="26">
        <v>91</v>
      </c>
      <c r="G35" s="26">
        <v>78</v>
      </c>
      <c r="H35" s="26">
        <v>52</v>
      </c>
      <c r="I35" s="26">
        <v>39</v>
      </c>
      <c r="J35" s="26">
        <f t="shared" si="1"/>
        <v>424</v>
      </c>
      <c r="K35" s="26">
        <f t="shared" si="3"/>
        <v>311</v>
      </c>
      <c r="L35" s="27">
        <f t="shared" si="2"/>
        <v>-0.2665094339622642</v>
      </c>
    </row>
    <row r="36" spans="1:12" ht="12">
      <c r="A36" s="6" t="s">
        <v>53</v>
      </c>
      <c r="B36" s="26">
        <v>270</v>
      </c>
      <c r="C36" s="26">
        <v>262</v>
      </c>
      <c r="D36" s="26">
        <v>4</v>
      </c>
      <c r="E36" s="26">
        <v>3</v>
      </c>
      <c r="F36" s="26">
        <v>178</v>
      </c>
      <c r="G36" s="26">
        <v>165</v>
      </c>
      <c r="H36" s="26">
        <v>34</v>
      </c>
      <c r="I36" s="26">
        <v>36</v>
      </c>
      <c r="J36" s="26">
        <f t="shared" si="1"/>
        <v>486</v>
      </c>
      <c r="K36" s="26">
        <f t="shared" si="3"/>
        <v>466</v>
      </c>
      <c r="L36" s="27">
        <f t="shared" si="2"/>
        <v>-0.0411522633744856</v>
      </c>
    </row>
    <row r="37" spans="1:12" ht="12">
      <c r="A37" s="6" t="s">
        <v>54</v>
      </c>
      <c r="B37" s="26">
        <v>166</v>
      </c>
      <c r="C37" s="26">
        <v>148</v>
      </c>
      <c r="D37" s="26">
        <v>8</v>
      </c>
      <c r="E37" s="26">
        <v>13</v>
      </c>
      <c r="F37" s="26">
        <v>56</v>
      </c>
      <c r="G37" s="26">
        <v>58</v>
      </c>
      <c r="H37" s="26">
        <v>18</v>
      </c>
      <c r="I37" s="26">
        <v>29</v>
      </c>
      <c r="J37" s="26">
        <f t="shared" si="1"/>
        <v>248</v>
      </c>
      <c r="K37" s="26">
        <f t="shared" si="3"/>
        <v>248</v>
      </c>
      <c r="L37" s="27">
        <f t="shared" si="2"/>
        <v>0</v>
      </c>
    </row>
    <row r="38" spans="1:12" ht="12">
      <c r="A38" s="6" t="s">
        <v>55</v>
      </c>
      <c r="B38" s="26">
        <v>119</v>
      </c>
      <c r="C38" s="26">
        <v>109</v>
      </c>
      <c r="D38" s="26">
        <v>3</v>
      </c>
      <c r="E38" s="26">
        <v>3</v>
      </c>
      <c r="F38" s="26">
        <v>66</v>
      </c>
      <c r="G38" s="26">
        <v>57</v>
      </c>
      <c r="H38" s="26">
        <v>19</v>
      </c>
      <c r="I38" s="26">
        <v>21</v>
      </c>
      <c r="J38" s="26">
        <f t="shared" si="1"/>
        <v>207</v>
      </c>
      <c r="K38" s="26">
        <f t="shared" si="3"/>
        <v>190</v>
      </c>
      <c r="L38" s="27">
        <f t="shared" si="2"/>
        <v>-0.0821256038647343</v>
      </c>
    </row>
    <row r="39" spans="1:12" ht="12">
      <c r="A39" s="6" t="s">
        <v>56</v>
      </c>
      <c r="B39" s="26">
        <v>95</v>
      </c>
      <c r="C39" s="26">
        <v>82</v>
      </c>
      <c r="D39" s="26">
        <v>7</v>
      </c>
      <c r="E39" s="26">
        <v>6</v>
      </c>
      <c r="F39" s="26">
        <v>38</v>
      </c>
      <c r="G39" s="26">
        <v>31</v>
      </c>
      <c r="H39" s="26">
        <v>15</v>
      </c>
      <c r="I39" s="26">
        <v>19</v>
      </c>
      <c r="J39" s="26">
        <f t="shared" si="1"/>
        <v>155</v>
      </c>
      <c r="K39" s="26">
        <f t="shared" si="3"/>
        <v>138</v>
      </c>
      <c r="L39" s="27">
        <f t="shared" si="2"/>
        <v>-0.10967741935483871</v>
      </c>
    </row>
    <row r="40" spans="1:12" ht="12">
      <c r="A40" s="6" t="s">
        <v>57</v>
      </c>
      <c r="B40" s="26">
        <v>182</v>
      </c>
      <c r="C40" s="26">
        <v>147</v>
      </c>
      <c r="D40" s="26">
        <v>1</v>
      </c>
      <c r="E40" s="26">
        <v>6</v>
      </c>
      <c r="F40" s="26">
        <v>74</v>
      </c>
      <c r="G40" s="26">
        <v>74</v>
      </c>
      <c r="H40" s="26">
        <v>35</v>
      </c>
      <c r="I40" s="26">
        <v>44</v>
      </c>
      <c r="J40" s="26">
        <f t="shared" si="1"/>
        <v>292</v>
      </c>
      <c r="K40" s="26">
        <f t="shared" si="3"/>
        <v>271</v>
      </c>
      <c r="L40" s="27">
        <f t="shared" si="2"/>
        <v>-0.07191780821917808</v>
      </c>
    </row>
    <row r="41" spans="1:12" ht="12">
      <c r="A41" s="6" t="s">
        <v>58</v>
      </c>
      <c r="B41" s="26">
        <v>75</v>
      </c>
      <c r="C41" s="26">
        <v>38</v>
      </c>
      <c r="D41" s="26">
        <v>2</v>
      </c>
      <c r="E41" s="26">
        <v>1</v>
      </c>
      <c r="F41" s="26">
        <v>59</v>
      </c>
      <c r="G41" s="26">
        <v>25</v>
      </c>
      <c r="H41" s="26">
        <v>24</v>
      </c>
      <c r="I41" s="26">
        <v>20</v>
      </c>
      <c r="J41" s="26">
        <f t="shared" si="1"/>
        <v>160</v>
      </c>
      <c r="K41" s="26">
        <f t="shared" si="3"/>
        <v>84</v>
      </c>
      <c r="L41" s="27">
        <f t="shared" si="2"/>
        <v>-0.475</v>
      </c>
    </row>
    <row r="42" spans="1:12" ht="12">
      <c r="A42" s="6" t="s">
        <v>59</v>
      </c>
      <c r="B42" s="26">
        <v>155</v>
      </c>
      <c r="C42" s="26">
        <v>118</v>
      </c>
      <c r="D42" s="26">
        <v>1</v>
      </c>
      <c r="E42" s="26">
        <v>0</v>
      </c>
      <c r="F42" s="26">
        <v>90</v>
      </c>
      <c r="G42" s="26">
        <v>84</v>
      </c>
      <c r="H42" s="26">
        <v>11</v>
      </c>
      <c r="I42" s="26">
        <v>17</v>
      </c>
      <c r="J42" s="26">
        <f t="shared" si="1"/>
        <v>257</v>
      </c>
      <c r="K42" s="26">
        <f t="shared" si="3"/>
        <v>219</v>
      </c>
      <c r="L42" s="27">
        <f t="shared" si="2"/>
        <v>-0.14785992217898833</v>
      </c>
    </row>
    <row r="43" spans="1:12" ht="12">
      <c r="A43" s="6" t="s">
        <v>60</v>
      </c>
      <c r="B43" s="26">
        <v>91</v>
      </c>
      <c r="C43" s="26">
        <v>106</v>
      </c>
      <c r="D43" s="26">
        <v>5</v>
      </c>
      <c r="E43" s="26">
        <v>6</v>
      </c>
      <c r="F43" s="26">
        <v>78</v>
      </c>
      <c r="G43" s="26">
        <v>50</v>
      </c>
      <c r="H43" s="26">
        <v>50</v>
      </c>
      <c r="I43" s="26">
        <v>34</v>
      </c>
      <c r="J43" s="26">
        <f t="shared" si="1"/>
        <v>224</v>
      </c>
      <c r="K43" s="26">
        <f t="shared" si="3"/>
        <v>196</v>
      </c>
      <c r="L43" s="27">
        <f t="shared" si="2"/>
        <v>-0.125</v>
      </c>
    </row>
    <row r="44" spans="1:12" ht="12">
      <c r="A44" s="9" t="s">
        <v>61</v>
      </c>
      <c r="B44" s="32">
        <v>719</v>
      </c>
      <c r="C44" s="32">
        <v>580</v>
      </c>
      <c r="D44" s="32">
        <v>5</v>
      </c>
      <c r="E44" s="32">
        <v>4</v>
      </c>
      <c r="F44" s="32">
        <v>215</v>
      </c>
      <c r="G44" s="32">
        <v>239</v>
      </c>
      <c r="H44" s="32">
        <v>97</v>
      </c>
      <c r="I44" s="32">
        <v>99</v>
      </c>
      <c r="J44" s="32">
        <f t="shared" si="1"/>
        <v>1036</v>
      </c>
      <c r="K44" s="32">
        <f t="shared" si="3"/>
        <v>922</v>
      </c>
      <c r="L44" s="33">
        <f t="shared" si="2"/>
        <v>-0.11003861003861004</v>
      </c>
    </row>
    <row r="45" spans="1:12" ht="12">
      <c r="A45" s="6" t="s">
        <v>62</v>
      </c>
      <c r="B45" s="26">
        <v>400</v>
      </c>
      <c r="C45" s="26">
        <v>389</v>
      </c>
      <c r="D45" s="26">
        <v>1</v>
      </c>
      <c r="E45" s="26">
        <v>4</v>
      </c>
      <c r="F45" s="26">
        <v>176</v>
      </c>
      <c r="G45" s="26">
        <v>151</v>
      </c>
      <c r="H45" s="26">
        <v>68</v>
      </c>
      <c r="I45" s="26">
        <v>141</v>
      </c>
      <c r="J45" s="26">
        <f t="shared" si="1"/>
        <v>645</v>
      </c>
      <c r="K45" s="26">
        <f t="shared" si="3"/>
        <v>685</v>
      </c>
      <c r="L45" s="27">
        <f t="shared" si="2"/>
        <v>0.06201550387596899</v>
      </c>
    </row>
    <row r="46" spans="1:12" ht="12">
      <c r="A46" s="7" t="s">
        <v>63</v>
      </c>
      <c r="B46" s="28">
        <v>780</v>
      </c>
      <c r="C46" s="28">
        <v>759</v>
      </c>
      <c r="D46" s="28">
        <v>2</v>
      </c>
      <c r="E46" s="28">
        <v>5</v>
      </c>
      <c r="F46" s="28">
        <v>331</v>
      </c>
      <c r="G46" s="28">
        <v>290</v>
      </c>
      <c r="H46" s="28">
        <v>61</v>
      </c>
      <c r="I46" s="28">
        <v>85</v>
      </c>
      <c r="J46" s="28">
        <f t="shared" si="1"/>
        <v>1174</v>
      </c>
      <c r="K46" s="28">
        <f t="shared" si="3"/>
        <v>1139</v>
      </c>
      <c r="L46" s="29">
        <f t="shared" si="2"/>
        <v>-0.029812606473594547</v>
      </c>
    </row>
    <row r="47" spans="1:12" ht="12">
      <c r="A47" s="6" t="s">
        <v>64</v>
      </c>
      <c r="B47" s="26">
        <v>300</v>
      </c>
      <c r="C47" s="26">
        <v>272</v>
      </c>
      <c r="D47" s="26">
        <v>1</v>
      </c>
      <c r="E47" s="26">
        <v>2</v>
      </c>
      <c r="F47" s="26">
        <v>121</v>
      </c>
      <c r="G47" s="26">
        <v>117</v>
      </c>
      <c r="H47" s="26">
        <v>18</v>
      </c>
      <c r="I47" s="26">
        <v>34</v>
      </c>
      <c r="J47" s="26">
        <f t="shared" si="1"/>
        <v>440</v>
      </c>
      <c r="K47" s="26">
        <f t="shared" si="3"/>
        <v>425</v>
      </c>
      <c r="L47" s="27">
        <f t="shared" si="2"/>
        <v>-0.03409090909090909</v>
      </c>
    </row>
    <row r="48" spans="1:12" ht="12">
      <c r="A48" s="6" t="s">
        <v>65</v>
      </c>
      <c r="B48" s="26">
        <v>350</v>
      </c>
      <c r="C48" s="26">
        <v>302</v>
      </c>
      <c r="D48" s="26">
        <v>1</v>
      </c>
      <c r="E48" s="26">
        <v>2</v>
      </c>
      <c r="F48" s="26">
        <v>257</v>
      </c>
      <c r="G48" s="26">
        <v>255</v>
      </c>
      <c r="H48" s="26">
        <v>23</v>
      </c>
      <c r="I48" s="26">
        <v>35</v>
      </c>
      <c r="J48" s="26">
        <f t="shared" si="1"/>
        <v>631</v>
      </c>
      <c r="K48" s="26">
        <f t="shared" si="3"/>
        <v>594</v>
      </c>
      <c r="L48" s="27">
        <f t="shared" si="2"/>
        <v>-0.058637083993660855</v>
      </c>
    </row>
    <row r="49" spans="1:12" ht="12">
      <c r="A49" s="8" t="s">
        <v>66</v>
      </c>
      <c r="B49" s="30">
        <v>868</v>
      </c>
      <c r="C49" s="30">
        <v>749</v>
      </c>
      <c r="D49" s="30">
        <v>1</v>
      </c>
      <c r="E49" s="30">
        <v>4</v>
      </c>
      <c r="F49" s="30">
        <v>492</v>
      </c>
      <c r="G49" s="30">
        <v>463</v>
      </c>
      <c r="H49" s="30">
        <v>164</v>
      </c>
      <c r="I49" s="30">
        <v>195</v>
      </c>
      <c r="J49" s="30">
        <f t="shared" si="1"/>
        <v>1525</v>
      </c>
      <c r="K49" s="30">
        <f t="shared" si="3"/>
        <v>1411</v>
      </c>
      <c r="L49" s="31">
        <f t="shared" si="2"/>
        <v>-0.07475409836065573</v>
      </c>
    </row>
    <row r="50" spans="1:12" ht="12">
      <c r="A50" s="6" t="s">
        <v>67</v>
      </c>
      <c r="B50" s="26">
        <v>868</v>
      </c>
      <c r="C50" s="26">
        <v>687</v>
      </c>
      <c r="D50" s="26">
        <v>0</v>
      </c>
      <c r="E50" s="26">
        <v>1</v>
      </c>
      <c r="F50" s="26">
        <v>387</v>
      </c>
      <c r="G50" s="26">
        <v>321</v>
      </c>
      <c r="H50" s="26">
        <v>80</v>
      </c>
      <c r="I50" s="26">
        <v>84</v>
      </c>
      <c r="J50" s="26">
        <f t="shared" si="1"/>
        <v>1335</v>
      </c>
      <c r="K50" s="26">
        <f t="shared" si="3"/>
        <v>1093</v>
      </c>
      <c r="L50" s="27">
        <f t="shared" si="2"/>
        <v>-0.18127340823970037</v>
      </c>
    </row>
    <row r="51" spans="1:12" ht="12">
      <c r="A51" s="8" t="s">
        <v>68</v>
      </c>
      <c r="B51" s="30">
        <v>682</v>
      </c>
      <c r="C51" s="30">
        <v>570</v>
      </c>
      <c r="D51" s="30">
        <v>3</v>
      </c>
      <c r="E51" s="30">
        <v>2</v>
      </c>
      <c r="F51" s="30">
        <v>257</v>
      </c>
      <c r="G51" s="30">
        <v>248</v>
      </c>
      <c r="H51" s="30">
        <v>42</v>
      </c>
      <c r="I51" s="30">
        <v>75</v>
      </c>
      <c r="J51" s="30">
        <f t="shared" si="1"/>
        <v>984</v>
      </c>
      <c r="K51" s="30">
        <f t="shared" si="3"/>
        <v>895</v>
      </c>
      <c r="L51" s="31">
        <f t="shared" si="2"/>
        <v>-0.09044715447154472</v>
      </c>
    </row>
    <row r="52" spans="1:12" ht="12">
      <c r="A52" s="9" t="s">
        <v>72</v>
      </c>
      <c r="B52" s="32"/>
      <c r="C52" s="32"/>
      <c r="D52" s="32"/>
      <c r="E52" s="32">
        <v>1</v>
      </c>
      <c r="F52" s="32">
        <v>2</v>
      </c>
      <c r="G52" s="32"/>
      <c r="H52" s="32">
        <v>85</v>
      </c>
      <c r="I52" s="32">
        <v>75</v>
      </c>
      <c r="J52" s="32">
        <f t="shared" si="1"/>
        <v>87</v>
      </c>
      <c r="K52" s="32">
        <f t="shared" si="3"/>
        <v>76</v>
      </c>
      <c r="L52" s="33">
        <f t="shared" si="2"/>
        <v>-0.12643678160919541</v>
      </c>
    </row>
  </sheetData>
  <sheetProtection/>
  <mergeCells count="8">
    <mergeCell ref="A4:A6"/>
    <mergeCell ref="B5:C5"/>
    <mergeCell ref="D5:E5"/>
    <mergeCell ref="F5:G5"/>
    <mergeCell ref="H5:I5"/>
    <mergeCell ref="J4:K5"/>
    <mergeCell ref="L4:L6"/>
    <mergeCell ref="B4:I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140625" style="1" bestFit="1" customWidth="1"/>
    <col min="2" max="7" width="11.7109375" style="1" customWidth="1"/>
    <col min="8" max="16384" width="11.421875" style="1" customWidth="1"/>
  </cols>
  <sheetData>
    <row r="1" s="25" customFormat="1" ht="12"/>
    <row r="2" s="25" customFormat="1" ht="18">
      <c r="A2" s="16" t="s">
        <v>79</v>
      </c>
    </row>
    <row r="3" s="25" customFormat="1" ht="12"/>
    <row r="4" spans="1:7" ht="19.5" customHeight="1">
      <c r="A4" s="55" t="s">
        <v>1</v>
      </c>
      <c r="B4" s="55" t="s">
        <v>80</v>
      </c>
      <c r="C4" s="55"/>
      <c r="D4" s="55"/>
      <c r="E4" s="55"/>
      <c r="F4" s="55"/>
      <c r="G4" s="55"/>
    </row>
    <row r="5" spans="1:7" ht="19.5" customHeight="1">
      <c r="A5" s="55"/>
      <c r="B5" s="54" t="s">
        <v>81</v>
      </c>
      <c r="C5" s="54"/>
      <c r="D5" s="54"/>
      <c r="E5" s="54" t="s">
        <v>82</v>
      </c>
      <c r="F5" s="54"/>
      <c r="G5" s="54"/>
    </row>
    <row r="6" spans="1:7" ht="19.5" customHeight="1">
      <c r="A6" s="55"/>
      <c r="B6" s="2" t="s">
        <v>83</v>
      </c>
      <c r="C6" s="2" t="s">
        <v>84</v>
      </c>
      <c r="D6" s="11" t="s">
        <v>5</v>
      </c>
      <c r="E6" s="2" t="s">
        <v>83</v>
      </c>
      <c r="F6" s="2" t="s">
        <v>84</v>
      </c>
      <c r="G6" s="11" t="s">
        <v>5</v>
      </c>
    </row>
    <row r="7" spans="1:7" ht="19.5" customHeight="1">
      <c r="A7" s="3" t="s">
        <v>5</v>
      </c>
      <c r="B7" s="13">
        <f aca="true" t="shared" si="0" ref="B7:G7">SUM(B8:B51)</f>
        <v>224409</v>
      </c>
      <c r="C7" s="13">
        <f t="shared" si="0"/>
        <v>15482</v>
      </c>
      <c r="D7" s="13">
        <f>SUM(D8:D51)</f>
        <v>239891</v>
      </c>
      <c r="E7" s="13">
        <f t="shared" si="0"/>
        <v>19675</v>
      </c>
      <c r="F7" s="13">
        <f t="shared" si="0"/>
        <v>650</v>
      </c>
      <c r="G7" s="13">
        <f t="shared" si="0"/>
        <v>20325</v>
      </c>
    </row>
    <row r="8" spans="1:7" ht="12.75">
      <c r="A8" s="6" t="s">
        <v>25</v>
      </c>
      <c r="B8" s="40">
        <v>10938</v>
      </c>
      <c r="C8" s="40">
        <v>450</v>
      </c>
      <c r="D8" s="40">
        <f>SUM(B8:C8)</f>
        <v>11388</v>
      </c>
      <c r="E8" s="40">
        <v>777</v>
      </c>
      <c r="F8" s="40">
        <v>9</v>
      </c>
      <c r="G8" s="40">
        <f>SUM(E8:F8)</f>
        <v>786</v>
      </c>
    </row>
    <row r="9" spans="1:7" ht="12.75">
      <c r="A9" s="6" t="s">
        <v>26</v>
      </c>
      <c r="B9" s="41">
        <v>11109</v>
      </c>
      <c r="C9" s="41">
        <v>932</v>
      </c>
      <c r="D9" s="41">
        <f aca="true" t="shared" si="1" ref="D9:D51">SUM(B9:C9)</f>
        <v>12041</v>
      </c>
      <c r="E9" s="41">
        <v>597</v>
      </c>
      <c r="F9" s="41">
        <v>29</v>
      </c>
      <c r="G9" s="41">
        <f aca="true" t="shared" si="2" ref="G9:G51">SUM(E9:F9)</f>
        <v>626</v>
      </c>
    </row>
    <row r="10" spans="1:7" ht="12.75">
      <c r="A10" s="7" t="s">
        <v>27</v>
      </c>
      <c r="B10" s="40">
        <v>3596</v>
      </c>
      <c r="C10" s="40">
        <v>304</v>
      </c>
      <c r="D10" s="40">
        <f t="shared" si="1"/>
        <v>3900</v>
      </c>
      <c r="E10" s="40">
        <v>138</v>
      </c>
      <c r="F10" s="40">
        <v>8</v>
      </c>
      <c r="G10" s="40">
        <f t="shared" si="2"/>
        <v>146</v>
      </c>
    </row>
    <row r="11" spans="1:7" ht="12.75">
      <c r="A11" s="6" t="s">
        <v>28</v>
      </c>
      <c r="B11" s="40">
        <v>4814</v>
      </c>
      <c r="C11" s="40">
        <v>274</v>
      </c>
      <c r="D11" s="40">
        <f t="shared" si="1"/>
        <v>5088</v>
      </c>
      <c r="E11" s="40">
        <v>179</v>
      </c>
      <c r="F11" s="40">
        <v>7</v>
      </c>
      <c r="G11" s="40">
        <f t="shared" si="2"/>
        <v>186</v>
      </c>
    </row>
    <row r="12" spans="1:7" ht="12.75">
      <c r="A12" s="6" t="s">
        <v>29</v>
      </c>
      <c r="B12" s="40">
        <v>6346</v>
      </c>
      <c r="C12" s="40">
        <v>107</v>
      </c>
      <c r="D12" s="40">
        <f t="shared" si="1"/>
        <v>6453</v>
      </c>
      <c r="E12" s="40">
        <v>202</v>
      </c>
      <c r="F12" s="40">
        <v>0</v>
      </c>
      <c r="G12" s="40">
        <f t="shared" si="2"/>
        <v>202</v>
      </c>
    </row>
    <row r="13" spans="1:7" ht="12.75">
      <c r="A13" s="6" t="s">
        <v>30</v>
      </c>
      <c r="B13" s="40">
        <v>4276</v>
      </c>
      <c r="C13" s="40">
        <v>281</v>
      </c>
      <c r="D13" s="40">
        <f t="shared" si="1"/>
        <v>4557</v>
      </c>
      <c r="E13" s="40">
        <v>186</v>
      </c>
      <c r="F13" s="40">
        <v>37</v>
      </c>
      <c r="G13" s="40">
        <f t="shared" si="2"/>
        <v>223</v>
      </c>
    </row>
    <row r="14" spans="1:7" ht="12.75">
      <c r="A14" s="8" t="s">
        <v>31</v>
      </c>
      <c r="B14" s="41">
        <v>4832</v>
      </c>
      <c r="C14" s="41">
        <v>309</v>
      </c>
      <c r="D14" s="41">
        <f t="shared" si="1"/>
        <v>5141</v>
      </c>
      <c r="E14" s="41">
        <v>86</v>
      </c>
      <c r="F14" s="41">
        <v>2</v>
      </c>
      <c r="G14" s="41">
        <f t="shared" si="2"/>
        <v>88</v>
      </c>
    </row>
    <row r="15" spans="1:7" ht="12.75">
      <c r="A15" s="6" t="s">
        <v>32</v>
      </c>
      <c r="B15" s="40">
        <v>3013</v>
      </c>
      <c r="C15" s="40">
        <v>234</v>
      </c>
      <c r="D15" s="40">
        <f t="shared" si="1"/>
        <v>3247</v>
      </c>
      <c r="E15" s="40">
        <v>361</v>
      </c>
      <c r="F15" s="40">
        <v>14</v>
      </c>
      <c r="G15" s="40">
        <f t="shared" si="2"/>
        <v>375</v>
      </c>
    </row>
    <row r="16" spans="1:7" ht="12.75">
      <c r="A16" s="6" t="s">
        <v>33</v>
      </c>
      <c r="B16" s="41">
        <v>2046</v>
      </c>
      <c r="C16" s="41">
        <v>103</v>
      </c>
      <c r="D16" s="41">
        <f t="shared" si="1"/>
        <v>2149</v>
      </c>
      <c r="E16" s="41">
        <v>224</v>
      </c>
      <c r="F16" s="41">
        <v>1</v>
      </c>
      <c r="G16" s="41">
        <f t="shared" si="2"/>
        <v>225</v>
      </c>
    </row>
    <row r="17" spans="1:7" ht="12.75">
      <c r="A17" s="7" t="s">
        <v>34</v>
      </c>
      <c r="B17" s="40">
        <v>7899</v>
      </c>
      <c r="C17" s="40">
        <v>405</v>
      </c>
      <c r="D17" s="40">
        <f t="shared" si="1"/>
        <v>8304</v>
      </c>
      <c r="E17" s="40">
        <v>422</v>
      </c>
      <c r="F17" s="40">
        <v>11</v>
      </c>
      <c r="G17" s="40">
        <f t="shared" si="2"/>
        <v>433</v>
      </c>
    </row>
    <row r="18" spans="1:7" ht="12.75">
      <c r="A18" s="6" t="s">
        <v>35</v>
      </c>
      <c r="B18" s="40">
        <v>10825</v>
      </c>
      <c r="C18" s="40">
        <v>607</v>
      </c>
      <c r="D18" s="40">
        <f t="shared" si="1"/>
        <v>11432</v>
      </c>
      <c r="E18" s="40">
        <v>253</v>
      </c>
      <c r="F18" s="40">
        <v>12</v>
      </c>
      <c r="G18" s="40">
        <f t="shared" si="2"/>
        <v>265</v>
      </c>
    </row>
    <row r="19" spans="1:7" ht="12.75">
      <c r="A19" s="6" t="s">
        <v>36</v>
      </c>
      <c r="B19" s="40">
        <v>4705</v>
      </c>
      <c r="C19" s="40">
        <v>318</v>
      </c>
      <c r="D19" s="40">
        <f t="shared" si="1"/>
        <v>5023</v>
      </c>
      <c r="E19" s="40">
        <v>134</v>
      </c>
      <c r="F19" s="40">
        <v>1</v>
      </c>
      <c r="G19" s="40">
        <f t="shared" si="2"/>
        <v>135</v>
      </c>
    </row>
    <row r="20" spans="1:7" ht="12.75">
      <c r="A20" s="6" t="s">
        <v>37</v>
      </c>
      <c r="B20" s="40">
        <v>3594</v>
      </c>
      <c r="C20" s="40">
        <v>258</v>
      </c>
      <c r="D20" s="40">
        <f t="shared" si="1"/>
        <v>3852</v>
      </c>
      <c r="E20" s="40">
        <v>411</v>
      </c>
      <c r="F20" s="40">
        <v>3</v>
      </c>
      <c r="G20" s="40">
        <f t="shared" si="2"/>
        <v>414</v>
      </c>
    </row>
    <row r="21" spans="1:7" ht="12.75">
      <c r="A21" s="6" t="s">
        <v>38</v>
      </c>
      <c r="B21" s="40">
        <v>5158</v>
      </c>
      <c r="C21" s="40">
        <v>234</v>
      </c>
      <c r="D21" s="40">
        <f t="shared" si="1"/>
        <v>5392</v>
      </c>
      <c r="E21" s="40">
        <v>261</v>
      </c>
      <c r="F21" s="40">
        <v>11</v>
      </c>
      <c r="G21" s="40">
        <f t="shared" si="2"/>
        <v>272</v>
      </c>
    </row>
    <row r="22" spans="1:7" ht="12.75">
      <c r="A22" s="6" t="s">
        <v>39</v>
      </c>
      <c r="B22" s="40">
        <v>5864</v>
      </c>
      <c r="C22" s="40">
        <v>184</v>
      </c>
      <c r="D22" s="40">
        <f t="shared" si="1"/>
        <v>6048</v>
      </c>
      <c r="E22" s="40">
        <v>140</v>
      </c>
      <c r="F22" s="40">
        <v>3</v>
      </c>
      <c r="G22" s="40">
        <f t="shared" si="2"/>
        <v>143</v>
      </c>
    </row>
    <row r="23" spans="1:7" ht="12.75">
      <c r="A23" s="6" t="s">
        <v>40</v>
      </c>
      <c r="B23" s="40">
        <v>5252</v>
      </c>
      <c r="C23" s="40">
        <v>335</v>
      </c>
      <c r="D23" s="40">
        <f t="shared" si="1"/>
        <v>5587</v>
      </c>
      <c r="E23" s="40">
        <v>287</v>
      </c>
      <c r="F23" s="40">
        <v>14</v>
      </c>
      <c r="G23" s="40">
        <f t="shared" si="2"/>
        <v>301</v>
      </c>
    </row>
    <row r="24" spans="1:7" ht="12.75">
      <c r="A24" s="8" t="s">
        <v>41</v>
      </c>
      <c r="B24" s="41">
        <v>5661</v>
      </c>
      <c r="C24" s="41">
        <v>1875</v>
      </c>
      <c r="D24" s="41">
        <f t="shared" si="1"/>
        <v>7536</v>
      </c>
      <c r="E24" s="41">
        <v>147</v>
      </c>
      <c r="F24" s="41">
        <v>23</v>
      </c>
      <c r="G24" s="41">
        <f t="shared" si="2"/>
        <v>170</v>
      </c>
    </row>
    <row r="25" spans="1:7" ht="12.75">
      <c r="A25" s="6" t="s">
        <v>42</v>
      </c>
      <c r="B25" s="40">
        <v>8947</v>
      </c>
      <c r="C25" s="40">
        <v>732</v>
      </c>
      <c r="D25" s="40">
        <f t="shared" si="1"/>
        <v>9679</v>
      </c>
      <c r="E25" s="40">
        <v>512</v>
      </c>
      <c r="F25" s="40">
        <v>12</v>
      </c>
      <c r="G25" s="40">
        <f t="shared" si="2"/>
        <v>524</v>
      </c>
    </row>
    <row r="26" spans="1:7" ht="12.75">
      <c r="A26" s="6" t="s">
        <v>43</v>
      </c>
      <c r="B26" s="40">
        <v>7447</v>
      </c>
      <c r="C26" s="40">
        <v>451</v>
      </c>
      <c r="D26" s="40">
        <f t="shared" si="1"/>
        <v>7898</v>
      </c>
      <c r="E26" s="40">
        <v>390</v>
      </c>
      <c r="F26" s="40">
        <v>17</v>
      </c>
      <c r="G26" s="40">
        <f t="shared" si="2"/>
        <v>407</v>
      </c>
    </row>
    <row r="27" spans="1:7" ht="12.75">
      <c r="A27" s="6" t="s">
        <v>44</v>
      </c>
      <c r="B27" s="41">
        <v>4482</v>
      </c>
      <c r="C27" s="41">
        <v>208</v>
      </c>
      <c r="D27" s="41">
        <f t="shared" si="1"/>
        <v>4690</v>
      </c>
      <c r="E27" s="41">
        <v>398</v>
      </c>
      <c r="F27" s="41">
        <v>12</v>
      </c>
      <c r="G27" s="41">
        <f t="shared" si="2"/>
        <v>410</v>
      </c>
    </row>
    <row r="28" spans="1:7" ht="12.75">
      <c r="A28" s="9" t="s">
        <v>45</v>
      </c>
      <c r="B28" s="41">
        <v>7611</v>
      </c>
      <c r="C28" s="41">
        <v>236</v>
      </c>
      <c r="D28" s="41">
        <f t="shared" si="1"/>
        <v>7847</v>
      </c>
      <c r="E28" s="41">
        <v>1015</v>
      </c>
      <c r="F28" s="41">
        <v>8</v>
      </c>
      <c r="G28" s="41">
        <f t="shared" si="2"/>
        <v>1023</v>
      </c>
    </row>
    <row r="29" spans="1:7" ht="12.75">
      <c r="A29" s="6" t="s">
        <v>46</v>
      </c>
      <c r="B29" s="41">
        <v>2548</v>
      </c>
      <c r="C29" s="41">
        <v>911</v>
      </c>
      <c r="D29" s="41">
        <f t="shared" si="1"/>
        <v>3459</v>
      </c>
      <c r="E29" s="41">
        <v>25</v>
      </c>
      <c r="F29" s="41">
        <v>15</v>
      </c>
      <c r="G29" s="41">
        <f t="shared" si="2"/>
        <v>40</v>
      </c>
    </row>
    <row r="30" spans="1:7" ht="12.75">
      <c r="A30" s="7" t="s">
        <v>47</v>
      </c>
      <c r="B30" s="40">
        <v>8596</v>
      </c>
      <c r="C30" s="40">
        <v>121</v>
      </c>
      <c r="D30" s="40">
        <f t="shared" si="1"/>
        <v>8717</v>
      </c>
      <c r="E30" s="40">
        <v>1061</v>
      </c>
      <c r="F30" s="40">
        <v>11</v>
      </c>
      <c r="G30" s="40">
        <f t="shared" si="2"/>
        <v>1072</v>
      </c>
    </row>
    <row r="31" spans="1:7" ht="12.75">
      <c r="A31" s="6" t="s">
        <v>48</v>
      </c>
      <c r="B31" s="40">
        <v>3755</v>
      </c>
      <c r="C31" s="40">
        <v>207</v>
      </c>
      <c r="D31" s="40">
        <f t="shared" si="1"/>
        <v>3962</v>
      </c>
      <c r="E31" s="40">
        <v>503</v>
      </c>
      <c r="F31" s="40">
        <v>7</v>
      </c>
      <c r="G31" s="40">
        <f t="shared" si="2"/>
        <v>510</v>
      </c>
    </row>
    <row r="32" spans="1:7" ht="12.75">
      <c r="A32" s="8" t="s">
        <v>49</v>
      </c>
      <c r="B32" s="41">
        <v>5233</v>
      </c>
      <c r="C32" s="41">
        <v>93</v>
      </c>
      <c r="D32" s="41">
        <f t="shared" si="1"/>
        <v>5326</v>
      </c>
      <c r="E32" s="41">
        <v>291</v>
      </c>
      <c r="F32" s="41">
        <v>2</v>
      </c>
      <c r="G32" s="41">
        <f t="shared" si="2"/>
        <v>293</v>
      </c>
    </row>
    <row r="33" spans="1:7" ht="12.75">
      <c r="A33" s="6" t="s">
        <v>50</v>
      </c>
      <c r="B33" s="41">
        <v>3890</v>
      </c>
      <c r="C33" s="41">
        <v>131</v>
      </c>
      <c r="D33" s="41">
        <f t="shared" si="1"/>
        <v>4021</v>
      </c>
      <c r="E33" s="41">
        <v>664</v>
      </c>
      <c r="F33" s="41">
        <v>3</v>
      </c>
      <c r="G33" s="41">
        <f t="shared" si="2"/>
        <v>667</v>
      </c>
    </row>
    <row r="34" spans="1:7" ht="12.75">
      <c r="A34" s="9" t="s">
        <v>51</v>
      </c>
      <c r="B34" s="41">
        <v>5576</v>
      </c>
      <c r="C34" s="41">
        <v>164</v>
      </c>
      <c r="D34" s="41">
        <f t="shared" si="1"/>
        <v>5740</v>
      </c>
      <c r="E34" s="41">
        <v>321</v>
      </c>
      <c r="F34" s="41">
        <v>2</v>
      </c>
      <c r="G34" s="41">
        <f t="shared" si="2"/>
        <v>323</v>
      </c>
    </row>
    <row r="35" spans="1:7" ht="12.75">
      <c r="A35" s="6" t="s">
        <v>52</v>
      </c>
      <c r="B35" s="40">
        <v>3044</v>
      </c>
      <c r="C35" s="40">
        <v>111</v>
      </c>
      <c r="D35" s="40">
        <f t="shared" si="1"/>
        <v>3155</v>
      </c>
      <c r="E35" s="40">
        <v>547</v>
      </c>
      <c r="F35" s="40">
        <v>5</v>
      </c>
      <c r="G35" s="40">
        <f t="shared" si="2"/>
        <v>552</v>
      </c>
    </row>
    <row r="36" spans="1:7" ht="12.75">
      <c r="A36" s="6" t="s">
        <v>53</v>
      </c>
      <c r="B36" s="40">
        <v>3940</v>
      </c>
      <c r="C36" s="40">
        <v>172</v>
      </c>
      <c r="D36" s="40">
        <f t="shared" si="1"/>
        <v>4112</v>
      </c>
      <c r="E36" s="40">
        <v>194</v>
      </c>
      <c r="F36" s="40">
        <v>1</v>
      </c>
      <c r="G36" s="40">
        <f t="shared" si="2"/>
        <v>195</v>
      </c>
    </row>
    <row r="37" spans="1:7" ht="12.75">
      <c r="A37" s="6" t="s">
        <v>54</v>
      </c>
      <c r="B37" s="40">
        <v>2477</v>
      </c>
      <c r="C37" s="40">
        <v>288</v>
      </c>
      <c r="D37" s="40">
        <f t="shared" si="1"/>
        <v>2765</v>
      </c>
      <c r="E37" s="40">
        <v>1999</v>
      </c>
      <c r="F37" s="40">
        <v>125</v>
      </c>
      <c r="G37" s="40">
        <f t="shared" si="2"/>
        <v>2124</v>
      </c>
    </row>
    <row r="38" spans="1:7" ht="12.75">
      <c r="A38" s="6" t="s">
        <v>55</v>
      </c>
      <c r="B38" s="40">
        <v>3529</v>
      </c>
      <c r="C38" s="40">
        <v>118</v>
      </c>
      <c r="D38" s="40">
        <f t="shared" si="1"/>
        <v>3647</v>
      </c>
      <c r="E38" s="40">
        <v>545</v>
      </c>
      <c r="F38" s="40">
        <v>10</v>
      </c>
      <c r="G38" s="40">
        <f t="shared" si="2"/>
        <v>555</v>
      </c>
    </row>
    <row r="39" spans="1:7" ht="12.75">
      <c r="A39" s="6" t="s">
        <v>56</v>
      </c>
      <c r="B39" s="40">
        <v>3958</v>
      </c>
      <c r="C39" s="40">
        <v>175</v>
      </c>
      <c r="D39" s="40">
        <f t="shared" si="1"/>
        <v>4133</v>
      </c>
      <c r="E39" s="40">
        <v>1983</v>
      </c>
      <c r="F39" s="40">
        <v>58</v>
      </c>
      <c r="G39" s="40">
        <f t="shared" si="2"/>
        <v>2041</v>
      </c>
    </row>
    <row r="40" spans="1:7" ht="12.75">
      <c r="A40" s="6" t="s">
        <v>57</v>
      </c>
      <c r="B40" s="40">
        <v>2286</v>
      </c>
      <c r="C40" s="40">
        <v>135</v>
      </c>
      <c r="D40" s="40">
        <f t="shared" si="1"/>
        <v>2421</v>
      </c>
      <c r="E40" s="40">
        <v>698</v>
      </c>
      <c r="F40" s="40">
        <v>47</v>
      </c>
      <c r="G40" s="40">
        <f t="shared" si="2"/>
        <v>745</v>
      </c>
    </row>
    <row r="41" spans="1:7" ht="12.75">
      <c r="A41" s="6" t="s">
        <v>58</v>
      </c>
      <c r="B41" s="40">
        <v>5201</v>
      </c>
      <c r="C41" s="40">
        <v>46</v>
      </c>
      <c r="D41" s="40">
        <f t="shared" si="1"/>
        <v>5247</v>
      </c>
      <c r="E41" s="40">
        <v>601</v>
      </c>
      <c r="F41" s="40">
        <v>0</v>
      </c>
      <c r="G41" s="40">
        <f t="shared" si="2"/>
        <v>601</v>
      </c>
    </row>
    <row r="42" spans="1:7" ht="12.75">
      <c r="A42" s="6" t="s">
        <v>59</v>
      </c>
      <c r="B42" s="40">
        <v>3698</v>
      </c>
      <c r="C42" s="40">
        <v>318</v>
      </c>
      <c r="D42" s="40">
        <f t="shared" si="1"/>
        <v>4016</v>
      </c>
      <c r="E42" s="40">
        <v>352</v>
      </c>
      <c r="F42" s="40">
        <v>37</v>
      </c>
      <c r="G42" s="40">
        <f t="shared" si="2"/>
        <v>389</v>
      </c>
    </row>
    <row r="43" spans="1:7" ht="12.75">
      <c r="A43" s="6" t="s">
        <v>60</v>
      </c>
      <c r="B43" s="41">
        <v>2820</v>
      </c>
      <c r="C43" s="41">
        <v>178</v>
      </c>
      <c r="D43" s="41">
        <f t="shared" si="1"/>
        <v>2998</v>
      </c>
      <c r="E43" s="41">
        <v>179</v>
      </c>
      <c r="F43" s="41">
        <v>2</v>
      </c>
      <c r="G43" s="41">
        <f t="shared" si="2"/>
        <v>181</v>
      </c>
    </row>
    <row r="44" spans="1:7" ht="12.75">
      <c r="A44" s="9" t="s">
        <v>61</v>
      </c>
      <c r="B44" s="41">
        <v>8925</v>
      </c>
      <c r="C44" s="41">
        <v>593</v>
      </c>
      <c r="D44" s="41">
        <f t="shared" si="1"/>
        <v>9518</v>
      </c>
      <c r="E44" s="41">
        <v>995</v>
      </c>
      <c r="F44" s="41">
        <v>19</v>
      </c>
      <c r="G44" s="41">
        <f t="shared" si="2"/>
        <v>1014</v>
      </c>
    </row>
    <row r="45" spans="1:7" ht="12.75">
      <c r="A45" s="6" t="s">
        <v>62</v>
      </c>
      <c r="B45" s="41">
        <v>4380</v>
      </c>
      <c r="C45" s="41">
        <v>253</v>
      </c>
      <c r="D45" s="41">
        <f t="shared" si="1"/>
        <v>4633</v>
      </c>
      <c r="E45" s="41">
        <v>215</v>
      </c>
      <c r="F45" s="41">
        <v>2</v>
      </c>
      <c r="G45" s="41">
        <f t="shared" si="2"/>
        <v>217</v>
      </c>
    </row>
    <row r="46" spans="1:7" ht="12.75">
      <c r="A46" s="7" t="s">
        <v>63</v>
      </c>
      <c r="B46" s="40">
        <v>8029</v>
      </c>
      <c r="C46" s="40">
        <v>255</v>
      </c>
      <c r="D46" s="40">
        <f t="shared" si="1"/>
        <v>8284</v>
      </c>
      <c r="E46" s="40">
        <v>400</v>
      </c>
      <c r="F46" s="40">
        <v>8</v>
      </c>
      <c r="G46" s="40">
        <f t="shared" si="2"/>
        <v>408</v>
      </c>
    </row>
    <row r="47" spans="1:7" ht="12.75">
      <c r="A47" s="6" t="s">
        <v>64</v>
      </c>
      <c r="B47" s="40">
        <v>4046</v>
      </c>
      <c r="C47" s="40">
        <v>346</v>
      </c>
      <c r="D47" s="40">
        <f t="shared" si="1"/>
        <v>4392</v>
      </c>
      <c r="E47" s="40">
        <v>316</v>
      </c>
      <c r="F47" s="40">
        <v>2</v>
      </c>
      <c r="G47" s="40">
        <f t="shared" si="2"/>
        <v>318</v>
      </c>
    </row>
    <row r="48" spans="1:7" ht="12.75">
      <c r="A48" s="6" t="s">
        <v>65</v>
      </c>
      <c r="B48" s="40">
        <v>2072</v>
      </c>
      <c r="C48" s="40">
        <v>101</v>
      </c>
      <c r="D48" s="40">
        <f t="shared" si="1"/>
        <v>2173</v>
      </c>
      <c r="E48" s="40">
        <v>334</v>
      </c>
      <c r="F48" s="40">
        <v>11</v>
      </c>
      <c r="G48" s="40">
        <f t="shared" si="2"/>
        <v>345</v>
      </c>
    </row>
    <row r="49" spans="1:7" ht="12.75">
      <c r="A49" s="8" t="s">
        <v>66</v>
      </c>
      <c r="B49" s="41">
        <v>3458</v>
      </c>
      <c r="C49" s="41">
        <v>217</v>
      </c>
      <c r="D49" s="41">
        <f t="shared" si="1"/>
        <v>3675</v>
      </c>
      <c r="E49" s="41">
        <v>326</v>
      </c>
      <c r="F49" s="41">
        <v>47</v>
      </c>
      <c r="G49" s="41">
        <f t="shared" si="2"/>
        <v>373</v>
      </c>
    </row>
    <row r="50" spans="1:7" ht="12.75">
      <c r="A50" s="6" t="s">
        <v>67</v>
      </c>
      <c r="B50" s="40">
        <v>2213</v>
      </c>
      <c r="C50" s="40">
        <v>684</v>
      </c>
      <c r="D50" s="40">
        <f t="shared" si="1"/>
        <v>2897</v>
      </c>
      <c r="E50" s="40">
        <v>3</v>
      </c>
      <c r="F50" s="40">
        <v>0</v>
      </c>
      <c r="G50" s="40">
        <f t="shared" si="2"/>
        <v>3</v>
      </c>
    </row>
    <row r="51" spans="1:7" ht="12.75">
      <c r="A51" s="8" t="s">
        <v>68</v>
      </c>
      <c r="B51" s="41">
        <v>2320</v>
      </c>
      <c r="C51" s="41">
        <v>1028</v>
      </c>
      <c r="D51" s="41">
        <f t="shared" si="1"/>
        <v>3348</v>
      </c>
      <c r="E51" s="41">
        <v>3</v>
      </c>
      <c r="F51" s="41">
        <v>2</v>
      </c>
      <c r="G51" s="41">
        <f t="shared" si="2"/>
        <v>5</v>
      </c>
    </row>
  </sheetData>
  <sheetProtection/>
  <mergeCells count="4">
    <mergeCell ref="A4:A6"/>
    <mergeCell ref="B4:G4"/>
    <mergeCell ref="B5:D5"/>
    <mergeCell ref="E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140625" style="1" bestFit="1" customWidth="1"/>
    <col min="2" max="7" width="11.7109375" style="1" customWidth="1"/>
    <col min="8" max="16384" width="11.421875" style="1" customWidth="1"/>
  </cols>
  <sheetData>
    <row r="1" s="25" customFormat="1" ht="12"/>
    <row r="2" s="25" customFormat="1" ht="18">
      <c r="A2" s="16" t="s">
        <v>85</v>
      </c>
    </row>
    <row r="3" s="25" customFormat="1" ht="12"/>
    <row r="4" spans="1:7" ht="19.5" customHeight="1">
      <c r="A4" s="55" t="s">
        <v>1</v>
      </c>
      <c r="B4" s="55" t="s">
        <v>86</v>
      </c>
      <c r="C4" s="55"/>
      <c r="D4" s="55"/>
      <c r="E4" s="55"/>
      <c r="F4" s="55"/>
      <c r="G4" s="55"/>
    </row>
    <row r="5" spans="1:7" ht="19.5" customHeight="1">
      <c r="A5" s="55"/>
      <c r="B5" s="54" t="s">
        <v>81</v>
      </c>
      <c r="C5" s="54"/>
      <c r="D5" s="54"/>
      <c r="E5" s="54" t="s">
        <v>82</v>
      </c>
      <c r="F5" s="54"/>
      <c r="G5" s="54"/>
    </row>
    <row r="6" spans="1:7" ht="19.5" customHeight="1">
      <c r="A6" s="55"/>
      <c r="B6" s="2" t="s">
        <v>83</v>
      </c>
      <c r="C6" s="2" t="s">
        <v>84</v>
      </c>
      <c r="D6" s="11" t="s">
        <v>5</v>
      </c>
      <c r="E6" s="2" t="s">
        <v>83</v>
      </c>
      <c r="F6" s="2" t="s">
        <v>84</v>
      </c>
      <c r="G6" s="11" t="s">
        <v>5</v>
      </c>
    </row>
    <row r="7" spans="1:7" ht="19.5" customHeight="1">
      <c r="A7" s="3" t="s">
        <v>5</v>
      </c>
      <c r="B7" s="13">
        <f aca="true" t="shared" si="0" ref="B7:G7">SUM(B8:B51)</f>
        <v>149545</v>
      </c>
      <c r="C7" s="13">
        <f t="shared" si="0"/>
        <v>12668</v>
      </c>
      <c r="D7" s="13">
        <f>SUM(D8:D51)</f>
        <v>162213</v>
      </c>
      <c r="E7" s="13">
        <f t="shared" si="0"/>
        <v>8445</v>
      </c>
      <c r="F7" s="13">
        <f t="shared" si="0"/>
        <v>314</v>
      </c>
      <c r="G7" s="13">
        <f t="shared" si="0"/>
        <v>8759</v>
      </c>
    </row>
    <row r="8" spans="1:7" ht="12.75">
      <c r="A8" s="6" t="s">
        <v>25</v>
      </c>
      <c r="B8" s="40">
        <v>9601</v>
      </c>
      <c r="C8" s="40">
        <v>286</v>
      </c>
      <c r="D8" s="40">
        <f>SUM(B8:C8)</f>
        <v>9887</v>
      </c>
      <c r="E8" s="40">
        <v>433</v>
      </c>
      <c r="F8" s="40">
        <v>3</v>
      </c>
      <c r="G8" s="40">
        <f>SUM(E8:F8)</f>
        <v>436</v>
      </c>
    </row>
    <row r="9" spans="1:7" ht="12.75">
      <c r="A9" s="6" t="s">
        <v>26</v>
      </c>
      <c r="B9" s="41">
        <v>7464</v>
      </c>
      <c r="C9" s="41">
        <v>470</v>
      </c>
      <c r="D9" s="41">
        <f aca="true" t="shared" si="1" ref="D9:D51">SUM(B9:C9)</f>
        <v>7934</v>
      </c>
      <c r="E9" s="41">
        <v>221</v>
      </c>
      <c r="F9" s="41">
        <v>8</v>
      </c>
      <c r="G9" s="41">
        <f aca="true" t="shared" si="2" ref="G9:G51">SUM(E9:F9)</f>
        <v>229</v>
      </c>
    </row>
    <row r="10" spans="1:7" ht="12.75">
      <c r="A10" s="7" t="s">
        <v>27</v>
      </c>
      <c r="B10" s="40">
        <v>2955</v>
      </c>
      <c r="C10" s="40">
        <v>276</v>
      </c>
      <c r="D10" s="40">
        <f t="shared" si="1"/>
        <v>3231</v>
      </c>
      <c r="E10" s="40">
        <v>91</v>
      </c>
      <c r="F10" s="40">
        <v>3</v>
      </c>
      <c r="G10" s="40">
        <f t="shared" si="2"/>
        <v>94</v>
      </c>
    </row>
    <row r="11" spans="1:7" ht="12.75">
      <c r="A11" s="6" t="s">
        <v>28</v>
      </c>
      <c r="B11" s="40">
        <v>2436</v>
      </c>
      <c r="C11" s="40">
        <v>171</v>
      </c>
      <c r="D11" s="40">
        <f t="shared" si="1"/>
        <v>2607</v>
      </c>
      <c r="E11" s="40">
        <v>90</v>
      </c>
      <c r="F11" s="40">
        <v>1</v>
      </c>
      <c r="G11" s="40">
        <f t="shared" si="2"/>
        <v>91</v>
      </c>
    </row>
    <row r="12" spans="1:7" ht="12.75">
      <c r="A12" s="6" t="s">
        <v>29</v>
      </c>
      <c r="B12" s="40">
        <v>4773</v>
      </c>
      <c r="C12" s="40">
        <v>59</v>
      </c>
      <c r="D12" s="40">
        <f t="shared" si="1"/>
        <v>4832</v>
      </c>
      <c r="E12" s="40">
        <v>91</v>
      </c>
      <c r="F12" s="40">
        <v>0</v>
      </c>
      <c r="G12" s="40">
        <f t="shared" si="2"/>
        <v>91</v>
      </c>
    </row>
    <row r="13" spans="1:7" ht="12.75">
      <c r="A13" s="6" t="s">
        <v>30</v>
      </c>
      <c r="B13" s="40">
        <v>2678</v>
      </c>
      <c r="C13" s="40">
        <v>165</v>
      </c>
      <c r="D13" s="40">
        <f t="shared" si="1"/>
        <v>2843</v>
      </c>
      <c r="E13" s="40">
        <v>82</v>
      </c>
      <c r="F13" s="40">
        <v>25</v>
      </c>
      <c r="G13" s="40">
        <f t="shared" si="2"/>
        <v>107</v>
      </c>
    </row>
    <row r="14" spans="1:7" ht="12.75">
      <c r="A14" s="8" t="s">
        <v>31</v>
      </c>
      <c r="B14" s="41">
        <v>2318</v>
      </c>
      <c r="C14" s="41">
        <v>224</v>
      </c>
      <c r="D14" s="41">
        <f t="shared" si="1"/>
        <v>2542</v>
      </c>
      <c r="E14" s="41">
        <v>24</v>
      </c>
      <c r="F14" s="41">
        <v>2</v>
      </c>
      <c r="G14" s="41">
        <f t="shared" si="2"/>
        <v>26</v>
      </c>
    </row>
    <row r="15" spans="1:7" ht="12.75">
      <c r="A15" s="6" t="s">
        <v>32</v>
      </c>
      <c r="B15" s="40">
        <v>2082</v>
      </c>
      <c r="C15" s="40">
        <v>224</v>
      </c>
      <c r="D15" s="40">
        <f t="shared" si="1"/>
        <v>2306</v>
      </c>
      <c r="E15" s="40">
        <v>216</v>
      </c>
      <c r="F15" s="40">
        <v>6</v>
      </c>
      <c r="G15" s="40">
        <f t="shared" si="2"/>
        <v>222</v>
      </c>
    </row>
    <row r="16" spans="1:7" ht="12.75">
      <c r="A16" s="6" t="s">
        <v>33</v>
      </c>
      <c r="B16" s="41">
        <v>958</v>
      </c>
      <c r="C16" s="41">
        <v>69</v>
      </c>
      <c r="D16" s="41">
        <f t="shared" si="1"/>
        <v>1027</v>
      </c>
      <c r="E16" s="41">
        <v>77</v>
      </c>
      <c r="F16" s="41">
        <v>1</v>
      </c>
      <c r="G16" s="41">
        <f t="shared" si="2"/>
        <v>78</v>
      </c>
    </row>
    <row r="17" spans="1:7" ht="12.75">
      <c r="A17" s="7" t="s">
        <v>34</v>
      </c>
      <c r="B17" s="40">
        <v>6919</v>
      </c>
      <c r="C17" s="40">
        <v>373</v>
      </c>
      <c r="D17" s="40">
        <f t="shared" si="1"/>
        <v>7292</v>
      </c>
      <c r="E17" s="40">
        <v>253</v>
      </c>
      <c r="F17" s="40">
        <v>7</v>
      </c>
      <c r="G17" s="40">
        <f t="shared" si="2"/>
        <v>260</v>
      </c>
    </row>
    <row r="18" spans="1:7" ht="12.75">
      <c r="A18" s="6" t="s">
        <v>35</v>
      </c>
      <c r="B18" s="40">
        <v>5863</v>
      </c>
      <c r="C18" s="40">
        <v>505</v>
      </c>
      <c r="D18" s="40">
        <f t="shared" si="1"/>
        <v>6368</v>
      </c>
      <c r="E18" s="40">
        <v>116</v>
      </c>
      <c r="F18" s="40">
        <v>2</v>
      </c>
      <c r="G18" s="40">
        <f t="shared" si="2"/>
        <v>118</v>
      </c>
    </row>
    <row r="19" spans="1:7" ht="12.75">
      <c r="A19" s="6" t="s">
        <v>36</v>
      </c>
      <c r="B19" s="40">
        <v>3347</v>
      </c>
      <c r="C19" s="40">
        <v>330</v>
      </c>
      <c r="D19" s="40">
        <f t="shared" si="1"/>
        <v>3677</v>
      </c>
      <c r="E19" s="40">
        <v>71</v>
      </c>
      <c r="F19" s="40">
        <v>0</v>
      </c>
      <c r="G19" s="40">
        <f t="shared" si="2"/>
        <v>71</v>
      </c>
    </row>
    <row r="20" spans="1:7" ht="12.75">
      <c r="A20" s="6" t="s">
        <v>37</v>
      </c>
      <c r="B20" s="40">
        <v>2035</v>
      </c>
      <c r="C20" s="40">
        <v>235</v>
      </c>
      <c r="D20" s="40">
        <f t="shared" si="1"/>
        <v>2270</v>
      </c>
      <c r="E20" s="40">
        <v>164</v>
      </c>
      <c r="F20" s="40">
        <v>0</v>
      </c>
      <c r="G20" s="40">
        <f t="shared" si="2"/>
        <v>164</v>
      </c>
    </row>
    <row r="21" spans="1:7" ht="12.75">
      <c r="A21" s="6" t="s">
        <v>38</v>
      </c>
      <c r="B21" s="40">
        <v>3322</v>
      </c>
      <c r="C21" s="40">
        <v>182</v>
      </c>
      <c r="D21" s="40">
        <f t="shared" si="1"/>
        <v>3504</v>
      </c>
      <c r="E21" s="40">
        <v>133</v>
      </c>
      <c r="F21" s="40">
        <v>7</v>
      </c>
      <c r="G21" s="40">
        <f t="shared" si="2"/>
        <v>140</v>
      </c>
    </row>
    <row r="22" spans="1:7" ht="12.75">
      <c r="A22" s="6" t="s">
        <v>39</v>
      </c>
      <c r="B22" s="40">
        <v>3089</v>
      </c>
      <c r="C22" s="40">
        <v>93</v>
      </c>
      <c r="D22" s="40">
        <f t="shared" si="1"/>
        <v>3182</v>
      </c>
      <c r="E22" s="40">
        <v>64</v>
      </c>
      <c r="F22" s="40">
        <v>1</v>
      </c>
      <c r="G22" s="40">
        <f t="shared" si="2"/>
        <v>65</v>
      </c>
    </row>
    <row r="23" spans="1:7" ht="12.75">
      <c r="A23" s="6" t="s">
        <v>40</v>
      </c>
      <c r="B23" s="40">
        <v>3589</v>
      </c>
      <c r="C23" s="40">
        <v>209</v>
      </c>
      <c r="D23" s="40">
        <f t="shared" si="1"/>
        <v>3798</v>
      </c>
      <c r="E23" s="40">
        <v>131</v>
      </c>
      <c r="F23" s="40">
        <v>9</v>
      </c>
      <c r="G23" s="40">
        <f t="shared" si="2"/>
        <v>140</v>
      </c>
    </row>
    <row r="24" spans="1:7" ht="12.75">
      <c r="A24" s="8" t="s">
        <v>41</v>
      </c>
      <c r="B24" s="41">
        <v>3046</v>
      </c>
      <c r="C24" s="41">
        <v>1600</v>
      </c>
      <c r="D24" s="41">
        <f t="shared" si="1"/>
        <v>4646</v>
      </c>
      <c r="E24" s="41">
        <v>59</v>
      </c>
      <c r="F24" s="41">
        <v>3</v>
      </c>
      <c r="G24" s="41">
        <f t="shared" si="2"/>
        <v>62</v>
      </c>
    </row>
    <row r="25" spans="1:7" ht="12.75">
      <c r="A25" s="6" t="s">
        <v>42</v>
      </c>
      <c r="B25" s="40">
        <v>7958</v>
      </c>
      <c r="C25" s="40">
        <v>863</v>
      </c>
      <c r="D25" s="40">
        <f t="shared" si="1"/>
        <v>8821</v>
      </c>
      <c r="E25" s="40">
        <v>271</v>
      </c>
      <c r="F25" s="40">
        <v>14</v>
      </c>
      <c r="G25" s="40">
        <f t="shared" si="2"/>
        <v>285</v>
      </c>
    </row>
    <row r="26" spans="1:7" ht="12.75">
      <c r="A26" s="6" t="s">
        <v>43</v>
      </c>
      <c r="B26" s="40">
        <v>5640</v>
      </c>
      <c r="C26" s="40">
        <v>392</v>
      </c>
      <c r="D26" s="40">
        <f t="shared" si="1"/>
        <v>6032</v>
      </c>
      <c r="E26" s="40">
        <v>184</v>
      </c>
      <c r="F26" s="40">
        <v>16</v>
      </c>
      <c r="G26" s="40">
        <f t="shared" si="2"/>
        <v>200</v>
      </c>
    </row>
    <row r="27" spans="1:7" ht="12.75">
      <c r="A27" s="6" t="s">
        <v>44</v>
      </c>
      <c r="B27" s="41">
        <v>2957</v>
      </c>
      <c r="C27" s="41">
        <v>202</v>
      </c>
      <c r="D27" s="41">
        <f t="shared" si="1"/>
        <v>3159</v>
      </c>
      <c r="E27" s="41">
        <v>190</v>
      </c>
      <c r="F27" s="41">
        <v>3</v>
      </c>
      <c r="G27" s="41">
        <f t="shared" si="2"/>
        <v>193</v>
      </c>
    </row>
    <row r="28" spans="1:7" ht="12.75">
      <c r="A28" s="9" t="s">
        <v>45</v>
      </c>
      <c r="B28" s="41">
        <v>5353</v>
      </c>
      <c r="C28" s="41">
        <v>252</v>
      </c>
      <c r="D28" s="41">
        <f t="shared" si="1"/>
        <v>5605</v>
      </c>
      <c r="E28" s="41">
        <v>567</v>
      </c>
      <c r="F28" s="41">
        <v>10</v>
      </c>
      <c r="G28" s="41">
        <f t="shared" si="2"/>
        <v>577</v>
      </c>
    </row>
    <row r="29" spans="1:7" ht="12.75">
      <c r="A29" s="6" t="s">
        <v>46</v>
      </c>
      <c r="B29" s="41">
        <v>1785</v>
      </c>
      <c r="C29" s="41">
        <v>673</v>
      </c>
      <c r="D29" s="41">
        <f t="shared" si="1"/>
        <v>2458</v>
      </c>
      <c r="E29" s="41">
        <v>9</v>
      </c>
      <c r="F29" s="41">
        <v>11</v>
      </c>
      <c r="G29" s="41">
        <f t="shared" si="2"/>
        <v>20</v>
      </c>
    </row>
    <row r="30" spans="1:7" ht="12.75">
      <c r="A30" s="7" t="s">
        <v>47</v>
      </c>
      <c r="B30" s="40">
        <v>5727</v>
      </c>
      <c r="C30" s="40">
        <v>87</v>
      </c>
      <c r="D30" s="40">
        <f t="shared" si="1"/>
        <v>5814</v>
      </c>
      <c r="E30" s="40">
        <v>487</v>
      </c>
      <c r="F30" s="40">
        <v>4</v>
      </c>
      <c r="G30" s="40">
        <f t="shared" si="2"/>
        <v>491</v>
      </c>
    </row>
    <row r="31" spans="1:7" ht="12.75">
      <c r="A31" s="6" t="s">
        <v>48</v>
      </c>
      <c r="B31" s="40">
        <v>3137</v>
      </c>
      <c r="C31" s="40">
        <v>115</v>
      </c>
      <c r="D31" s="40">
        <f t="shared" si="1"/>
        <v>3252</v>
      </c>
      <c r="E31" s="40">
        <v>272</v>
      </c>
      <c r="F31" s="40">
        <v>3</v>
      </c>
      <c r="G31" s="40">
        <f t="shared" si="2"/>
        <v>275</v>
      </c>
    </row>
    <row r="32" spans="1:7" ht="12.75">
      <c r="A32" s="8" t="s">
        <v>49</v>
      </c>
      <c r="B32" s="41">
        <v>2988</v>
      </c>
      <c r="C32" s="41">
        <v>76</v>
      </c>
      <c r="D32" s="41">
        <f t="shared" si="1"/>
        <v>3064</v>
      </c>
      <c r="E32" s="41">
        <v>104</v>
      </c>
      <c r="F32" s="41">
        <v>0</v>
      </c>
      <c r="G32" s="41">
        <f t="shared" si="2"/>
        <v>104</v>
      </c>
    </row>
    <row r="33" spans="1:7" ht="12.75">
      <c r="A33" s="6" t="s">
        <v>50</v>
      </c>
      <c r="B33" s="41">
        <v>2321</v>
      </c>
      <c r="C33" s="41">
        <v>113</v>
      </c>
      <c r="D33" s="41">
        <f t="shared" si="1"/>
        <v>2434</v>
      </c>
      <c r="E33" s="41">
        <v>390</v>
      </c>
      <c r="F33" s="41">
        <v>1</v>
      </c>
      <c r="G33" s="41">
        <f t="shared" si="2"/>
        <v>391</v>
      </c>
    </row>
    <row r="34" spans="1:7" ht="12.75">
      <c r="A34" s="9" t="s">
        <v>51</v>
      </c>
      <c r="B34" s="41">
        <v>2335</v>
      </c>
      <c r="C34" s="41">
        <v>69</v>
      </c>
      <c r="D34" s="41">
        <f t="shared" si="1"/>
        <v>2404</v>
      </c>
      <c r="E34" s="41">
        <v>95</v>
      </c>
      <c r="F34" s="41">
        <v>0</v>
      </c>
      <c r="G34" s="41">
        <f t="shared" si="2"/>
        <v>95</v>
      </c>
    </row>
    <row r="35" spans="1:7" ht="12.75">
      <c r="A35" s="6" t="s">
        <v>52</v>
      </c>
      <c r="B35" s="40">
        <v>2164</v>
      </c>
      <c r="C35" s="40">
        <v>102</v>
      </c>
      <c r="D35" s="40">
        <f t="shared" si="1"/>
        <v>2266</v>
      </c>
      <c r="E35" s="40">
        <v>311</v>
      </c>
      <c r="F35" s="40">
        <v>0</v>
      </c>
      <c r="G35" s="40">
        <f t="shared" si="2"/>
        <v>311</v>
      </c>
    </row>
    <row r="36" spans="1:7" ht="12.75">
      <c r="A36" s="6" t="s">
        <v>53</v>
      </c>
      <c r="B36" s="40">
        <v>4150</v>
      </c>
      <c r="C36" s="40">
        <v>175</v>
      </c>
      <c r="D36" s="40">
        <f t="shared" si="1"/>
        <v>4325</v>
      </c>
      <c r="E36" s="40">
        <v>53</v>
      </c>
      <c r="F36" s="40">
        <v>0</v>
      </c>
      <c r="G36" s="40">
        <f t="shared" si="2"/>
        <v>53</v>
      </c>
    </row>
    <row r="37" spans="1:7" ht="12.75">
      <c r="A37" s="6" t="s">
        <v>54</v>
      </c>
      <c r="B37" s="40">
        <v>1032</v>
      </c>
      <c r="C37" s="40">
        <v>139</v>
      </c>
      <c r="D37" s="40">
        <f t="shared" si="1"/>
        <v>1171</v>
      </c>
      <c r="E37" s="40">
        <v>447</v>
      </c>
      <c r="F37" s="40">
        <v>42</v>
      </c>
      <c r="G37" s="40">
        <f t="shared" si="2"/>
        <v>489</v>
      </c>
    </row>
    <row r="38" spans="1:7" ht="12.75">
      <c r="A38" s="6" t="s">
        <v>55</v>
      </c>
      <c r="B38" s="40">
        <v>2119</v>
      </c>
      <c r="C38" s="40">
        <v>102</v>
      </c>
      <c r="D38" s="40">
        <f t="shared" si="1"/>
        <v>2221</v>
      </c>
      <c r="E38" s="40">
        <v>164</v>
      </c>
      <c r="F38" s="40">
        <v>0</v>
      </c>
      <c r="G38" s="40">
        <f t="shared" si="2"/>
        <v>164</v>
      </c>
    </row>
    <row r="39" spans="1:7" ht="12.75">
      <c r="A39" s="6" t="s">
        <v>56</v>
      </c>
      <c r="B39" s="40">
        <v>1590</v>
      </c>
      <c r="C39" s="40">
        <v>71</v>
      </c>
      <c r="D39" s="40">
        <f t="shared" si="1"/>
        <v>1661</v>
      </c>
      <c r="E39" s="40">
        <v>600</v>
      </c>
      <c r="F39" s="40">
        <v>12</v>
      </c>
      <c r="G39" s="40">
        <f t="shared" si="2"/>
        <v>612</v>
      </c>
    </row>
    <row r="40" spans="1:7" ht="12.75">
      <c r="A40" s="6" t="s">
        <v>57</v>
      </c>
      <c r="B40" s="40">
        <v>1118</v>
      </c>
      <c r="C40" s="40">
        <v>113</v>
      </c>
      <c r="D40" s="40">
        <f t="shared" si="1"/>
        <v>1231</v>
      </c>
      <c r="E40" s="40">
        <v>183</v>
      </c>
      <c r="F40" s="40">
        <v>35</v>
      </c>
      <c r="G40" s="40">
        <f t="shared" si="2"/>
        <v>218</v>
      </c>
    </row>
    <row r="41" spans="1:7" ht="12.75">
      <c r="A41" s="6" t="s">
        <v>58</v>
      </c>
      <c r="B41" s="40">
        <v>3579</v>
      </c>
      <c r="C41" s="40">
        <v>37</v>
      </c>
      <c r="D41" s="40">
        <f t="shared" si="1"/>
        <v>3616</v>
      </c>
      <c r="E41" s="40">
        <v>230</v>
      </c>
      <c r="F41" s="40">
        <v>0</v>
      </c>
      <c r="G41" s="40">
        <f t="shared" si="2"/>
        <v>230</v>
      </c>
    </row>
    <row r="42" spans="1:7" ht="12.75">
      <c r="A42" s="6" t="s">
        <v>59</v>
      </c>
      <c r="B42" s="40">
        <v>2141</v>
      </c>
      <c r="C42" s="40">
        <v>263</v>
      </c>
      <c r="D42" s="40">
        <f t="shared" si="1"/>
        <v>2404</v>
      </c>
      <c r="E42" s="40">
        <v>199</v>
      </c>
      <c r="F42" s="40">
        <v>24</v>
      </c>
      <c r="G42" s="40">
        <f t="shared" si="2"/>
        <v>223</v>
      </c>
    </row>
    <row r="43" spans="1:7" ht="12.75">
      <c r="A43" s="6" t="s">
        <v>60</v>
      </c>
      <c r="B43" s="41">
        <v>1682</v>
      </c>
      <c r="C43" s="41">
        <v>118</v>
      </c>
      <c r="D43" s="41">
        <f t="shared" si="1"/>
        <v>1800</v>
      </c>
      <c r="E43" s="41">
        <v>49</v>
      </c>
      <c r="F43" s="41">
        <v>0</v>
      </c>
      <c r="G43" s="41">
        <f t="shared" si="2"/>
        <v>49</v>
      </c>
    </row>
    <row r="44" spans="1:7" ht="12.75">
      <c r="A44" s="9" t="s">
        <v>61</v>
      </c>
      <c r="B44" s="41">
        <v>4706</v>
      </c>
      <c r="C44" s="41">
        <v>452</v>
      </c>
      <c r="D44" s="41">
        <f t="shared" si="1"/>
        <v>5158</v>
      </c>
      <c r="E44" s="41">
        <v>454</v>
      </c>
      <c r="F44" s="41">
        <v>8</v>
      </c>
      <c r="G44" s="41">
        <f t="shared" si="2"/>
        <v>462</v>
      </c>
    </row>
    <row r="45" spans="1:7" ht="12.75">
      <c r="A45" s="6" t="s">
        <v>62</v>
      </c>
      <c r="B45" s="41">
        <v>2633</v>
      </c>
      <c r="C45" s="41">
        <v>158</v>
      </c>
      <c r="D45" s="41">
        <f t="shared" si="1"/>
        <v>2791</v>
      </c>
      <c r="E45" s="41">
        <v>106</v>
      </c>
      <c r="F45" s="41">
        <v>2</v>
      </c>
      <c r="G45" s="41">
        <f t="shared" si="2"/>
        <v>108</v>
      </c>
    </row>
    <row r="46" spans="1:7" ht="12.75">
      <c r="A46" s="7" t="s">
        <v>63</v>
      </c>
      <c r="B46" s="40">
        <v>5027</v>
      </c>
      <c r="C46" s="40">
        <v>173</v>
      </c>
      <c r="D46" s="40">
        <f t="shared" si="1"/>
        <v>5200</v>
      </c>
      <c r="E46" s="40">
        <v>177</v>
      </c>
      <c r="F46" s="40">
        <v>4</v>
      </c>
      <c r="G46" s="40">
        <f t="shared" si="2"/>
        <v>181</v>
      </c>
    </row>
    <row r="47" spans="1:7" ht="12.75">
      <c r="A47" s="6" t="s">
        <v>64</v>
      </c>
      <c r="B47" s="40">
        <v>2489</v>
      </c>
      <c r="C47" s="40">
        <v>69</v>
      </c>
      <c r="D47" s="40">
        <f t="shared" si="1"/>
        <v>2558</v>
      </c>
      <c r="E47" s="40">
        <v>168</v>
      </c>
      <c r="F47" s="40">
        <v>0</v>
      </c>
      <c r="G47" s="40">
        <f t="shared" si="2"/>
        <v>168</v>
      </c>
    </row>
    <row r="48" spans="1:7" ht="12.75">
      <c r="A48" s="6" t="s">
        <v>65</v>
      </c>
      <c r="B48" s="40">
        <v>1325</v>
      </c>
      <c r="C48" s="40">
        <v>77</v>
      </c>
      <c r="D48" s="40">
        <f t="shared" si="1"/>
        <v>1402</v>
      </c>
      <c r="E48" s="40">
        <v>210</v>
      </c>
      <c r="F48" s="40">
        <v>13</v>
      </c>
      <c r="G48" s="40">
        <f t="shared" si="2"/>
        <v>223</v>
      </c>
    </row>
    <row r="49" spans="1:7" ht="12.75">
      <c r="A49" s="8" t="s">
        <v>66</v>
      </c>
      <c r="B49" s="41">
        <v>2798</v>
      </c>
      <c r="C49" s="41">
        <v>184</v>
      </c>
      <c r="D49" s="41">
        <f t="shared" si="1"/>
        <v>2982</v>
      </c>
      <c r="E49" s="41">
        <v>202</v>
      </c>
      <c r="F49" s="41">
        <v>33</v>
      </c>
      <c r="G49" s="41">
        <f t="shared" si="2"/>
        <v>235</v>
      </c>
    </row>
    <row r="50" spans="1:7" ht="12.75">
      <c r="A50" s="6" t="s">
        <v>67</v>
      </c>
      <c r="B50" s="40">
        <v>2190</v>
      </c>
      <c r="C50" s="40">
        <v>779</v>
      </c>
      <c r="D50" s="40">
        <f t="shared" si="1"/>
        <v>2969</v>
      </c>
      <c r="E50" s="40">
        <v>5</v>
      </c>
      <c r="F50" s="40">
        <v>0</v>
      </c>
      <c r="G50" s="40">
        <f t="shared" si="2"/>
        <v>5</v>
      </c>
    </row>
    <row r="51" spans="1:7" ht="12.75">
      <c r="A51" s="8" t="s">
        <v>68</v>
      </c>
      <c r="B51" s="41">
        <v>2126</v>
      </c>
      <c r="C51" s="41">
        <v>1343</v>
      </c>
      <c r="D51" s="41">
        <f t="shared" si="1"/>
        <v>3469</v>
      </c>
      <c r="E51" s="41">
        <v>2</v>
      </c>
      <c r="F51" s="41">
        <v>1</v>
      </c>
      <c r="G51" s="41">
        <f t="shared" si="2"/>
        <v>3</v>
      </c>
    </row>
  </sheetData>
  <sheetProtection/>
  <mergeCells count="4">
    <mergeCell ref="A4:A6"/>
    <mergeCell ref="B4:G4"/>
    <mergeCell ref="B5:D5"/>
    <mergeCell ref="E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140625" style="1" bestFit="1" customWidth="1"/>
    <col min="2" max="2" width="8.7109375" style="1" customWidth="1"/>
    <col min="3" max="6" width="6.7109375" style="1" customWidth="1"/>
    <col min="7" max="7" width="11.28125" style="1" customWidth="1"/>
    <col min="8" max="8" width="8.7109375" style="1" customWidth="1"/>
    <col min="9" max="9" width="6.7109375" style="1" customWidth="1"/>
    <col min="10" max="13" width="8.7109375" style="1" customWidth="1"/>
    <col min="14" max="16384" width="11.421875" style="1" customWidth="1"/>
  </cols>
  <sheetData>
    <row r="1" s="25" customFormat="1" ht="12"/>
    <row r="2" s="25" customFormat="1" ht="18">
      <c r="A2" s="16" t="s">
        <v>87</v>
      </c>
    </row>
    <row r="3" s="25" customFormat="1" ht="12"/>
    <row r="4" spans="1:13" ht="19.5" customHeight="1">
      <c r="A4" s="55" t="s">
        <v>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9.5" customHeight="1">
      <c r="A5" s="55" t="s">
        <v>1</v>
      </c>
      <c r="B5" s="57" t="s">
        <v>80</v>
      </c>
      <c r="C5" s="55" t="s">
        <v>89</v>
      </c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39.75" customHeight="1">
      <c r="A6" s="55"/>
      <c r="B6" s="57"/>
      <c r="C6" s="57" t="s">
        <v>90</v>
      </c>
      <c r="D6" s="57" t="s">
        <v>91</v>
      </c>
      <c r="E6" s="57" t="s">
        <v>92</v>
      </c>
      <c r="F6" s="57" t="s">
        <v>93</v>
      </c>
      <c r="G6" s="57" t="s">
        <v>94</v>
      </c>
      <c r="H6" s="57" t="s">
        <v>95</v>
      </c>
      <c r="I6" s="57" t="s">
        <v>96</v>
      </c>
      <c r="J6" s="57" t="s">
        <v>97</v>
      </c>
      <c r="K6" s="57" t="s">
        <v>98</v>
      </c>
      <c r="L6" s="57" t="s">
        <v>99</v>
      </c>
      <c r="M6" s="57" t="s">
        <v>5</v>
      </c>
    </row>
    <row r="7" spans="1:13" ht="39.75" customHeight="1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9.5" customHeight="1">
      <c r="A8" s="3" t="s">
        <v>5</v>
      </c>
      <c r="B8" s="13">
        <f>SUM(B9:B52)</f>
        <v>4951</v>
      </c>
      <c r="C8" s="13">
        <f aca="true" t="shared" si="0" ref="C8:M8">SUM(C9:C52)</f>
        <v>3287</v>
      </c>
      <c r="D8" s="13">
        <f t="shared" si="0"/>
        <v>34</v>
      </c>
      <c r="E8" s="13">
        <f t="shared" si="0"/>
        <v>13</v>
      </c>
      <c r="F8" s="13">
        <f t="shared" si="0"/>
        <v>13</v>
      </c>
      <c r="G8" s="13">
        <f t="shared" si="0"/>
        <v>0</v>
      </c>
      <c r="H8" s="13">
        <f t="shared" si="0"/>
        <v>0</v>
      </c>
      <c r="I8" s="13">
        <f t="shared" si="0"/>
        <v>626</v>
      </c>
      <c r="J8" s="13">
        <f t="shared" si="0"/>
        <v>62</v>
      </c>
      <c r="K8" s="13">
        <f t="shared" si="0"/>
        <v>8</v>
      </c>
      <c r="L8" s="13">
        <f t="shared" si="0"/>
        <v>1</v>
      </c>
      <c r="M8" s="13">
        <f t="shared" si="0"/>
        <v>4044</v>
      </c>
    </row>
    <row r="9" spans="1:13" ht="12.75">
      <c r="A9" s="6" t="s">
        <v>25</v>
      </c>
      <c r="B9" s="42">
        <v>135</v>
      </c>
      <c r="C9" s="40">
        <v>40</v>
      </c>
      <c r="D9" s="40">
        <v>0</v>
      </c>
      <c r="E9" s="40">
        <v>4</v>
      </c>
      <c r="F9" s="40">
        <v>0</v>
      </c>
      <c r="G9" s="40">
        <v>0</v>
      </c>
      <c r="H9" s="40">
        <v>0</v>
      </c>
      <c r="I9" s="1">
        <v>13</v>
      </c>
      <c r="J9" s="1">
        <v>3</v>
      </c>
      <c r="K9" s="1">
        <v>6</v>
      </c>
      <c r="L9" s="1">
        <v>0</v>
      </c>
      <c r="M9" s="43">
        <f>SUM(C9:L9)</f>
        <v>66</v>
      </c>
    </row>
    <row r="10" spans="1:13" ht="12.75">
      <c r="A10" s="6" t="s">
        <v>26</v>
      </c>
      <c r="B10" s="44">
        <v>271</v>
      </c>
      <c r="C10" s="41">
        <v>77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5">
        <v>12</v>
      </c>
      <c r="J10" s="45">
        <v>3</v>
      </c>
      <c r="K10" s="45">
        <v>0</v>
      </c>
      <c r="L10" s="45">
        <v>0</v>
      </c>
      <c r="M10" s="46">
        <f aca="true" t="shared" si="1" ref="M10:M52">SUM(C10:L10)</f>
        <v>92</v>
      </c>
    </row>
    <row r="11" spans="1:13" ht="12.75">
      <c r="A11" s="7" t="s">
        <v>27</v>
      </c>
      <c r="B11" s="42">
        <v>232</v>
      </c>
      <c r="C11" s="40">
        <v>144</v>
      </c>
      <c r="D11" s="40">
        <v>0</v>
      </c>
      <c r="E11" s="40">
        <v>5</v>
      </c>
      <c r="F11" s="40">
        <v>1</v>
      </c>
      <c r="G11" s="40">
        <v>0</v>
      </c>
      <c r="H11" s="40">
        <v>0</v>
      </c>
      <c r="I11" s="1">
        <v>40</v>
      </c>
      <c r="J11" s="1">
        <v>1</v>
      </c>
      <c r="K11" s="1">
        <v>0</v>
      </c>
      <c r="L11" s="1">
        <v>0</v>
      </c>
      <c r="M11" s="47">
        <f t="shared" si="1"/>
        <v>191</v>
      </c>
    </row>
    <row r="12" spans="1:13" ht="12.75">
      <c r="A12" s="6" t="s">
        <v>28</v>
      </c>
      <c r="B12" s="42">
        <v>110</v>
      </c>
      <c r="C12" s="40">
        <v>44</v>
      </c>
      <c r="D12" s="40">
        <v>0</v>
      </c>
      <c r="E12" s="40">
        <v>0</v>
      </c>
      <c r="F12" s="40">
        <v>2</v>
      </c>
      <c r="G12" s="40">
        <v>0</v>
      </c>
      <c r="H12" s="40">
        <v>0</v>
      </c>
      <c r="I12" s="1">
        <v>16</v>
      </c>
      <c r="J12" s="1">
        <v>2</v>
      </c>
      <c r="K12" s="1">
        <v>0</v>
      </c>
      <c r="L12" s="1">
        <v>0</v>
      </c>
      <c r="M12" s="47">
        <f t="shared" si="1"/>
        <v>64</v>
      </c>
    </row>
    <row r="13" spans="1:13" ht="12.75">
      <c r="A13" s="6" t="s">
        <v>29</v>
      </c>
      <c r="B13" s="42">
        <v>58</v>
      </c>
      <c r="C13" s="40">
        <v>25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1">
        <v>9</v>
      </c>
      <c r="J13" s="1">
        <v>3</v>
      </c>
      <c r="K13" s="1">
        <v>0</v>
      </c>
      <c r="L13" s="1">
        <v>0</v>
      </c>
      <c r="M13" s="47">
        <f t="shared" si="1"/>
        <v>37</v>
      </c>
    </row>
    <row r="14" spans="1:13" ht="12.75">
      <c r="A14" s="6" t="s">
        <v>30</v>
      </c>
      <c r="B14" s="42">
        <v>83</v>
      </c>
      <c r="C14" s="40">
        <v>34</v>
      </c>
      <c r="D14" s="40">
        <v>0</v>
      </c>
      <c r="E14" s="40">
        <v>0</v>
      </c>
      <c r="F14" s="40">
        <v>1</v>
      </c>
      <c r="G14" s="40">
        <v>0</v>
      </c>
      <c r="H14" s="40">
        <v>0</v>
      </c>
      <c r="I14" s="1">
        <v>1</v>
      </c>
      <c r="J14" s="1">
        <v>0</v>
      </c>
      <c r="K14" s="1">
        <v>0</v>
      </c>
      <c r="L14" s="1">
        <v>0</v>
      </c>
      <c r="M14" s="47">
        <f t="shared" si="1"/>
        <v>36</v>
      </c>
    </row>
    <row r="15" spans="1:13" ht="12.75">
      <c r="A15" s="8" t="s">
        <v>31</v>
      </c>
      <c r="B15" s="44">
        <v>147</v>
      </c>
      <c r="C15" s="41">
        <v>82</v>
      </c>
      <c r="D15" s="41">
        <v>2</v>
      </c>
      <c r="E15" s="41">
        <v>0</v>
      </c>
      <c r="F15" s="41">
        <v>0</v>
      </c>
      <c r="G15" s="41">
        <v>0</v>
      </c>
      <c r="H15" s="41">
        <v>0</v>
      </c>
      <c r="I15" s="45">
        <v>5</v>
      </c>
      <c r="J15" s="45">
        <v>1</v>
      </c>
      <c r="K15" s="45">
        <v>0</v>
      </c>
      <c r="L15" s="45">
        <v>0</v>
      </c>
      <c r="M15" s="46">
        <f>SUM(C15:L15)</f>
        <v>90</v>
      </c>
    </row>
    <row r="16" spans="1:13" ht="12.75">
      <c r="A16" s="6" t="s">
        <v>32</v>
      </c>
      <c r="B16" s="42">
        <v>145</v>
      </c>
      <c r="C16" s="40">
        <v>138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1">
        <v>18</v>
      </c>
      <c r="J16" s="1">
        <v>7</v>
      </c>
      <c r="K16" s="1">
        <v>0</v>
      </c>
      <c r="L16" s="1">
        <v>0</v>
      </c>
      <c r="M16" s="47">
        <f t="shared" si="1"/>
        <v>163</v>
      </c>
    </row>
    <row r="17" spans="1:13" ht="12.75">
      <c r="A17" s="6" t="s">
        <v>33</v>
      </c>
      <c r="B17" s="44">
        <v>61</v>
      </c>
      <c r="C17" s="41">
        <v>48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8">
        <v>3</v>
      </c>
      <c r="J17" s="45">
        <v>0</v>
      </c>
      <c r="K17" s="45">
        <v>0</v>
      </c>
      <c r="L17" s="45">
        <v>0</v>
      </c>
      <c r="M17" s="46">
        <f t="shared" si="1"/>
        <v>51</v>
      </c>
    </row>
    <row r="18" spans="1:13" ht="12.75">
      <c r="A18" s="7" t="s">
        <v>34</v>
      </c>
      <c r="B18" s="42">
        <v>125</v>
      </c>
      <c r="C18" s="40">
        <v>106</v>
      </c>
      <c r="D18" s="40">
        <v>1</v>
      </c>
      <c r="E18" s="40">
        <v>0</v>
      </c>
      <c r="F18" s="40">
        <v>0</v>
      </c>
      <c r="G18" s="40">
        <v>0</v>
      </c>
      <c r="H18" s="40">
        <v>0</v>
      </c>
      <c r="I18" s="1">
        <v>9</v>
      </c>
      <c r="J18" s="1">
        <v>2</v>
      </c>
      <c r="K18" s="1">
        <v>0</v>
      </c>
      <c r="L18" s="1">
        <v>0</v>
      </c>
      <c r="M18" s="47">
        <f t="shared" si="1"/>
        <v>118</v>
      </c>
    </row>
    <row r="19" spans="1:13" ht="12.75">
      <c r="A19" s="6" t="s">
        <v>35</v>
      </c>
      <c r="B19" s="42">
        <v>169</v>
      </c>
      <c r="C19" s="40">
        <v>130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1">
        <v>52</v>
      </c>
      <c r="J19" s="1">
        <v>1</v>
      </c>
      <c r="K19" s="1">
        <v>0</v>
      </c>
      <c r="L19" s="1">
        <v>0</v>
      </c>
      <c r="M19" s="47">
        <f t="shared" si="1"/>
        <v>184</v>
      </c>
    </row>
    <row r="20" spans="1:13" ht="12.75">
      <c r="A20" s="6" t="s">
        <v>36</v>
      </c>
      <c r="B20" s="42">
        <v>75</v>
      </c>
      <c r="C20" s="40">
        <v>65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1">
        <v>25</v>
      </c>
      <c r="J20" s="1">
        <v>3</v>
      </c>
      <c r="K20" s="1">
        <v>0</v>
      </c>
      <c r="L20" s="1">
        <v>0</v>
      </c>
      <c r="M20" s="47">
        <f t="shared" si="1"/>
        <v>93</v>
      </c>
    </row>
    <row r="21" spans="1:13" ht="12.75">
      <c r="A21" s="6" t="s">
        <v>37</v>
      </c>
      <c r="B21" s="42">
        <v>67</v>
      </c>
      <c r="C21" s="40">
        <v>59</v>
      </c>
      <c r="D21" s="40">
        <v>1</v>
      </c>
      <c r="E21" s="40">
        <v>0</v>
      </c>
      <c r="F21" s="40">
        <v>0</v>
      </c>
      <c r="G21" s="40">
        <v>0</v>
      </c>
      <c r="H21" s="40">
        <v>0</v>
      </c>
      <c r="I21" s="1">
        <v>11</v>
      </c>
      <c r="J21" s="1">
        <v>0</v>
      </c>
      <c r="K21" s="1">
        <v>0</v>
      </c>
      <c r="L21" s="1">
        <v>0</v>
      </c>
      <c r="M21" s="47">
        <f t="shared" si="1"/>
        <v>71</v>
      </c>
    </row>
    <row r="22" spans="1:13" ht="12.75">
      <c r="A22" s="6" t="s">
        <v>38</v>
      </c>
      <c r="B22" s="42">
        <v>51</v>
      </c>
      <c r="C22" s="40">
        <v>46</v>
      </c>
      <c r="D22" s="40">
        <v>2</v>
      </c>
      <c r="E22" s="40">
        <v>0</v>
      </c>
      <c r="F22" s="40">
        <v>0</v>
      </c>
      <c r="G22" s="40">
        <v>0</v>
      </c>
      <c r="H22" s="40">
        <v>0</v>
      </c>
      <c r="I22" s="1">
        <v>26</v>
      </c>
      <c r="J22" s="1">
        <v>3</v>
      </c>
      <c r="K22" s="1">
        <v>0</v>
      </c>
      <c r="L22" s="1">
        <v>0</v>
      </c>
      <c r="M22" s="47">
        <f t="shared" si="1"/>
        <v>77</v>
      </c>
    </row>
    <row r="23" spans="1:13" ht="12.75">
      <c r="A23" s="6" t="s">
        <v>39</v>
      </c>
      <c r="B23" s="42">
        <v>71</v>
      </c>
      <c r="C23" s="40">
        <v>35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1">
        <v>17</v>
      </c>
      <c r="J23" s="1">
        <v>1</v>
      </c>
      <c r="K23" s="1">
        <v>0</v>
      </c>
      <c r="L23" s="1">
        <v>0</v>
      </c>
      <c r="M23" s="47">
        <f t="shared" si="1"/>
        <v>53</v>
      </c>
    </row>
    <row r="24" spans="1:13" ht="12.75">
      <c r="A24" s="6" t="s">
        <v>40</v>
      </c>
      <c r="B24" s="42">
        <v>139</v>
      </c>
      <c r="C24" s="40">
        <v>76</v>
      </c>
      <c r="D24" s="40">
        <v>0</v>
      </c>
      <c r="E24" s="40">
        <v>3</v>
      </c>
      <c r="F24" s="40">
        <v>0</v>
      </c>
      <c r="G24" s="40">
        <v>0</v>
      </c>
      <c r="H24" s="40">
        <v>0</v>
      </c>
      <c r="I24" s="1">
        <v>4</v>
      </c>
      <c r="J24" s="1">
        <v>2</v>
      </c>
      <c r="K24" s="1">
        <v>0</v>
      </c>
      <c r="L24" s="1">
        <v>0</v>
      </c>
      <c r="M24" s="47">
        <f t="shared" si="1"/>
        <v>85</v>
      </c>
    </row>
    <row r="25" spans="1:13" ht="12.75">
      <c r="A25" s="8" t="s">
        <v>41</v>
      </c>
      <c r="B25" s="44">
        <v>402</v>
      </c>
      <c r="C25" s="41">
        <v>412</v>
      </c>
      <c r="D25" s="41">
        <v>5</v>
      </c>
      <c r="E25" s="41">
        <v>0</v>
      </c>
      <c r="F25" s="41">
        <v>0</v>
      </c>
      <c r="G25" s="41">
        <v>0</v>
      </c>
      <c r="H25" s="41">
        <v>0</v>
      </c>
      <c r="I25" s="48">
        <v>121</v>
      </c>
      <c r="J25" s="45">
        <v>5</v>
      </c>
      <c r="K25" s="45">
        <v>0</v>
      </c>
      <c r="L25" s="45">
        <v>0</v>
      </c>
      <c r="M25" s="46">
        <f t="shared" si="1"/>
        <v>543</v>
      </c>
    </row>
    <row r="26" spans="1:13" ht="12.75">
      <c r="A26" s="6" t="s">
        <v>42</v>
      </c>
      <c r="B26" s="42">
        <v>258</v>
      </c>
      <c r="C26" s="40">
        <v>264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1">
        <v>40</v>
      </c>
      <c r="J26" s="1">
        <v>1</v>
      </c>
      <c r="K26" s="1">
        <v>0</v>
      </c>
      <c r="L26" s="1">
        <v>0</v>
      </c>
      <c r="M26" s="47">
        <f t="shared" si="1"/>
        <v>305</v>
      </c>
    </row>
    <row r="27" spans="1:13" ht="12.75">
      <c r="A27" s="6" t="s">
        <v>43</v>
      </c>
      <c r="B27" s="42">
        <v>155</v>
      </c>
      <c r="C27" s="40">
        <v>118</v>
      </c>
      <c r="D27" s="40">
        <v>1</v>
      </c>
      <c r="E27" s="40">
        <v>0</v>
      </c>
      <c r="F27" s="40">
        <v>0</v>
      </c>
      <c r="G27" s="40">
        <v>0</v>
      </c>
      <c r="H27" s="40">
        <v>0</v>
      </c>
      <c r="I27" s="1">
        <v>21</v>
      </c>
      <c r="J27" s="1">
        <v>1</v>
      </c>
      <c r="K27" s="1">
        <v>1</v>
      </c>
      <c r="L27" s="1">
        <v>0</v>
      </c>
      <c r="M27" s="47">
        <f t="shared" si="1"/>
        <v>142</v>
      </c>
    </row>
    <row r="28" spans="1:13" ht="12.75">
      <c r="A28" s="6" t="s">
        <v>44</v>
      </c>
      <c r="B28" s="44">
        <v>81</v>
      </c>
      <c r="C28" s="41">
        <v>69</v>
      </c>
      <c r="D28" s="41">
        <v>1</v>
      </c>
      <c r="E28" s="41">
        <v>0</v>
      </c>
      <c r="F28" s="41">
        <v>2</v>
      </c>
      <c r="G28" s="41">
        <v>0</v>
      </c>
      <c r="H28" s="41">
        <v>0</v>
      </c>
      <c r="I28" s="48">
        <v>1</v>
      </c>
      <c r="J28" s="45">
        <v>1</v>
      </c>
      <c r="K28" s="45">
        <v>0</v>
      </c>
      <c r="L28" s="45">
        <v>0</v>
      </c>
      <c r="M28" s="46">
        <f t="shared" si="1"/>
        <v>74</v>
      </c>
    </row>
    <row r="29" spans="1:13" ht="12.75">
      <c r="A29" s="9" t="s">
        <v>45</v>
      </c>
      <c r="B29" s="44">
        <v>78</v>
      </c>
      <c r="C29" s="41">
        <v>59</v>
      </c>
      <c r="D29" s="41">
        <v>0</v>
      </c>
      <c r="E29" s="41">
        <v>0</v>
      </c>
      <c r="F29" s="41">
        <v>1</v>
      </c>
      <c r="G29" s="41">
        <v>0</v>
      </c>
      <c r="H29" s="41">
        <v>0</v>
      </c>
      <c r="I29" s="48">
        <v>13</v>
      </c>
      <c r="J29" s="45">
        <v>2</v>
      </c>
      <c r="K29" s="45">
        <v>1</v>
      </c>
      <c r="L29" s="45">
        <v>0</v>
      </c>
      <c r="M29" s="46">
        <f t="shared" si="1"/>
        <v>76</v>
      </c>
    </row>
    <row r="30" spans="1:13" ht="12.75">
      <c r="A30" s="6" t="s">
        <v>46</v>
      </c>
      <c r="B30" s="44">
        <v>35</v>
      </c>
      <c r="C30" s="41">
        <v>28</v>
      </c>
      <c r="D30" s="41">
        <v>2</v>
      </c>
      <c r="E30" s="41">
        <v>0</v>
      </c>
      <c r="F30" s="41">
        <v>0</v>
      </c>
      <c r="G30" s="41">
        <v>0</v>
      </c>
      <c r="H30" s="41">
        <v>0</v>
      </c>
      <c r="I30" s="48">
        <v>2</v>
      </c>
      <c r="J30" s="45">
        <v>1</v>
      </c>
      <c r="K30" s="45">
        <v>0</v>
      </c>
      <c r="L30" s="45">
        <v>0</v>
      </c>
      <c r="M30" s="46">
        <f t="shared" si="1"/>
        <v>33</v>
      </c>
    </row>
    <row r="31" spans="1:13" ht="12.75">
      <c r="A31" s="7" t="s">
        <v>47</v>
      </c>
      <c r="B31" s="42">
        <v>20</v>
      </c>
      <c r="C31" s="40">
        <v>14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1">
        <v>2</v>
      </c>
      <c r="J31" s="1">
        <v>0</v>
      </c>
      <c r="K31" s="1">
        <v>0</v>
      </c>
      <c r="L31" s="1">
        <v>0</v>
      </c>
      <c r="M31" s="47">
        <f t="shared" si="1"/>
        <v>16</v>
      </c>
    </row>
    <row r="32" spans="1:13" ht="12.75">
      <c r="A32" s="6" t="s">
        <v>48</v>
      </c>
      <c r="B32" s="42">
        <v>109</v>
      </c>
      <c r="C32" s="40">
        <v>29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1">
        <v>1</v>
      </c>
      <c r="J32" s="1">
        <v>0</v>
      </c>
      <c r="K32" s="1">
        <v>0</v>
      </c>
      <c r="L32" s="1">
        <v>0</v>
      </c>
      <c r="M32" s="47">
        <f t="shared" si="1"/>
        <v>30</v>
      </c>
    </row>
    <row r="33" spans="1:13" ht="12.75">
      <c r="A33" s="8" t="s">
        <v>49</v>
      </c>
      <c r="B33" s="44">
        <v>25</v>
      </c>
      <c r="C33" s="41">
        <v>7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8">
        <v>0</v>
      </c>
      <c r="J33" s="45">
        <v>1</v>
      </c>
      <c r="K33" s="45">
        <v>0</v>
      </c>
      <c r="L33" s="45">
        <v>0</v>
      </c>
      <c r="M33" s="46">
        <f t="shared" si="1"/>
        <v>8</v>
      </c>
    </row>
    <row r="34" spans="1:13" ht="12.75">
      <c r="A34" s="6" t="s">
        <v>50</v>
      </c>
      <c r="B34" s="44">
        <v>46</v>
      </c>
      <c r="C34" s="41">
        <v>30</v>
      </c>
      <c r="D34" s="41">
        <v>3</v>
      </c>
      <c r="E34" s="41">
        <v>0</v>
      </c>
      <c r="F34" s="41">
        <v>0</v>
      </c>
      <c r="G34" s="41">
        <v>0</v>
      </c>
      <c r="H34" s="41">
        <v>0</v>
      </c>
      <c r="I34" s="48">
        <v>0</v>
      </c>
      <c r="J34" s="45">
        <v>1</v>
      </c>
      <c r="K34" s="45">
        <v>0</v>
      </c>
      <c r="L34" s="45">
        <v>0</v>
      </c>
      <c r="M34" s="46">
        <f t="shared" si="1"/>
        <v>34</v>
      </c>
    </row>
    <row r="35" spans="1:13" ht="12.75">
      <c r="A35" s="9" t="s">
        <v>51</v>
      </c>
      <c r="B35" s="44">
        <v>45</v>
      </c>
      <c r="C35" s="41">
        <v>7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8">
        <v>5</v>
      </c>
      <c r="J35" s="45">
        <v>2</v>
      </c>
      <c r="K35" s="45">
        <v>0</v>
      </c>
      <c r="L35" s="45">
        <v>0</v>
      </c>
      <c r="M35" s="46">
        <f t="shared" si="1"/>
        <v>14</v>
      </c>
    </row>
    <row r="36" spans="1:13" ht="12.75">
      <c r="A36" s="6" t="s">
        <v>52</v>
      </c>
      <c r="B36" s="42">
        <v>70</v>
      </c>
      <c r="C36" s="40">
        <v>74</v>
      </c>
      <c r="D36" s="40">
        <v>0</v>
      </c>
      <c r="E36" s="40">
        <v>0</v>
      </c>
      <c r="F36" s="40">
        <v>1</v>
      </c>
      <c r="G36" s="40">
        <v>0</v>
      </c>
      <c r="H36" s="40">
        <v>0</v>
      </c>
      <c r="I36" s="1">
        <v>14</v>
      </c>
      <c r="J36" s="1">
        <v>0</v>
      </c>
      <c r="K36" s="1">
        <v>0</v>
      </c>
      <c r="L36" s="1">
        <v>0</v>
      </c>
      <c r="M36" s="47">
        <f t="shared" si="1"/>
        <v>89</v>
      </c>
    </row>
    <row r="37" spans="1:13" ht="12.75">
      <c r="A37" s="6" t="s">
        <v>53</v>
      </c>
      <c r="B37" s="42">
        <v>111</v>
      </c>
      <c r="C37" s="40">
        <v>139</v>
      </c>
      <c r="D37" s="40">
        <v>1</v>
      </c>
      <c r="E37" s="40">
        <v>0</v>
      </c>
      <c r="F37" s="40">
        <v>1</v>
      </c>
      <c r="G37" s="40">
        <v>0</v>
      </c>
      <c r="H37" s="40">
        <v>0</v>
      </c>
      <c r="I37" s="1">
        <v>3</v>
      </c>
      <c r="J37" s="1">
        <v>2</v>
      </c>
      <c r="K37" s="1">
        <v>0</v>
      </c>
      <c r="L37" s="1">
        <v>0</v>
      </c>
      <c r="M37" s="47">
        <f t="shared" si="1"/>
        <v>146</v>
      </c>
    </row>
    <row r="38" spans="1:13" ht="12.75">
      <c r="A38" s="6" t="s">
        <v>54</v>
      </c>
      <c r="B38" s="42">
        <v>144</v>
      </c>
      <c r="C38" s="40">
        <v>99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1">
        <v>1</v>
      </c>
      <c r="J38" s="1">
        <v>1</v>
      </c>
      <c r="K38" s="1">
        <v>0</v>
      </c>
      <c r="L38" s="1">
        <v>0</v>
      </c>
      <c r="M38" s="47">
        <f t="shared" si="1"/>
        <v>101</v>
      </c>
    </row>
    <row r="39" spans="1:13" ht="12.75">
      <c r="A39" s="6" t="s">
        <v>55</v>
      </c>
      <c r="B39" s="42">
        <v>61</v>
      </c>
      <c r="C39" s="40">
        <v>48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1">
        <v>1</v>
      </c>
      <c r="J39" s="1">
        <v>0</v>
      </c>
      <c r="K39" s="1">
        <v>0</v>
      </c>
      <c r="L39" s="1">
        <v>0</v>
      </c>
      <c r="M39" s="47">
        <f t="shared" si="1"/>
        <v>49</v>
      </c>
    </row>
    <row r="40" spans="1:13" ht="12.75">
      <c r="A40" s="6" t="s">
        <v>56</v>
      </c>
      <c r="B40" s="42">
        <v>86</v>
      </c>
      <c r="C40" s="40">
        <v>25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1">
        <v>10</v>
      </c>
      <c r="J40" s="1">
        <v>0</v>
      </c>
      <c r="K40" s="1">
        <v>0</v>
      </c>
      <c r="L40" s="1">
        <v>0</v>
      </c>
      <c r="M40" s="47">
        <f t="shared" si="1"/>
        <v>35</v>
      </c>
    </row>
    <row r="41" spans="1:13" ht="12.75">
      <c r="A41" s="6" t="s">
        <v>57</v>
      </c>
      <c r="B41" s="42">
        <v>56</v>
      </c>
      <c r="C41" s="40">
        <v>37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1">
        <v>8</v>
      </c>
      <c r="J41" s="1">
        <v>1</v>
      </c>
      <c r="K41" s="1">
        <v>0</v>
      </c>
      <c r="L41" s="1">
        <v>0</v>
      </c>
      <c r="M41" s="47">
        <f t="shared" si="1"/>
        <v>46</v>
      </c>
    </row>
    <row r="42" spans="1:13" ht="12.75">
      <c r="A42" s="6" t="s">
        <v>58</v>
      </c>
      <c r="B42" s="42">
        <v>26</v>
      </c>
      <c r="C42" s="40">
        <v>25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1">
        <v>0</v>
      </c>
      <c r="J42" s="1">
        <v>0</v>
      </c>
      <c r="K42" s="1">
        <v>0</v>
      </c>
      <c r="L42" s="1">
        <v>0</v>
      </c>
      <c r="M42" s="47">
        <f t="shared" si="1"/>
        <v>25</v>
      </c>
    </row>
    <row r="43" spans="1:13" ht="12.75">
      <c r="A43" s="6" t="s">
        <v>59</v>
      </c>
      <c r="B43" s="42">
        <v>55</v>
      </c>
      <c r="C43" s="40">
        <v>69</v>
      </c>
      <c r="D43" s="40">
        <v>11</v>
      </c>
      <c r="E43" s="40">
        <v>0</v>
      </c>
      <c r="F43" s="40">
        <v>2</v>
      </c>
      <c r="G43" s="40">
        <v>0</v>
      </c>
      <c r="H43" s="40">
        <v>0</v>
      </c>
      <c r="I43" s="1">
        <v>2</v>
      </c>
      <c r="J43" s="1">
        <v>0</v>
      </c>
      <c r="K43" s="1">
        <v>0</v>
      </c>
      <c r="L43" s="1">
        <v>0</v>
      </c>
      <c r="M43" s="47">
        <f t="shared" si="1"/>
        <v>84</v>
      </c>
    </row>
    <row r="44" spans="1:13" ht="12.75">
      <c r="A44" s="6" t="s">
        <v>60</v>
      </c>
      <c r="B44" s="44">
        <v>67</v>
      </c>
      <c r="C44" s="41">
        <v>42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8">
        <v>0</v>
      </c>
      <c r="J44" s="45">
        <v>0</v>
      </c>
      <c r="K44" s="45">
        <v>0</v>
      </c>
      <c r="L44" s="45">
        <v>0</v>
      </c>
      <c r="M44" s="46">
        <f t="shared" si="1"/>
        <v>42</v>
      </c>
    </row>
    <row r="45" spans="1:13" ht="12.75">
      <c r="A45" s="9" t="s">
        <v>61</v>
      </c>
      <c r="B45" s="44">
        <v>212</v>
      </c>
      <c r="C45" s="41">
        <v>84</v>
      </c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8">
        <v>45</v>
      </c>
      <c r="J45" s="45">
        <v>0</v>
      </c>
      <c r="K45" s="45">
        <v>0</v>
      </c>
      <c r="L45" s="45">
        <v>1</v>
      </c>
      <c r="M45" s="46">
        <f t="shared" si="1"/>
        <v>132</v>
      </c>
    </row>
    <row r="46" spans="1:13" ht="12.75">
      <c r="A46" s="6" t="s">
        <v>62</v>
      </c>
      <c r="B46" s="44">
        <v>176</v>
      </c>
      <c r="C46" s="41">
        <v>101</v>
      </c>
      <c r="D46" s="41">
        <v>0</v>
      </c>
      <c r="E46" s="41">
        <v>0</v>
      </c>
      <c r="F46" s="41">
        <v>1</v>
      </c>
      <c r="G46" s="41">
        <v>0</v>
      </c>
      <c r="H46" s="41">
        <v>0</v>
      </c>
      <c r="I46" s="48">
        <v>20</v>
      </c>
      <c r="J46" s="45">
        <v>3</v>
      </c>
      <c r="K46" s="45">
        <v>0</v>
      </c>
      <c r="L46" s="45">
        <v>0</v>
      </c>
      <c r="M46" s="46">
        <f t="shared" si="1"/>
        <v>125</v>
      </c>
    </row>
    <row r="47" spans="1:13" ht="12.75">
      <c r="A47" s="7" t="s">
        <v>63</v>
      </c>
      <c r="B47" s="42">
        <v>51</v>
      </c>
      <c r="C47" s="40">
        <v>25</v>
      </c>
      <c r="D47" s="40">
        <v>0</v>
      </c>
      <c r="E47" s="40">
        <v>0</v>
      </c>
      <c r="F47" s="40">
        <v>1</v>
      </c>
      <c r="G47" s="40">
        <v>0</v>
      </c>
      <c r="H47" s="40">
        <v>0</v>
      </c>
      <c r="I47" s="1">
        <v>16</v>
      </c>
      <c r="J47" s="1">
        <v>0</v>
      </c>
      <c r="K47" s="1">
        <v>0</v>
      </c>
      <c r="L47" s="1">
        <v>0</v>
      </c>
      <c r="M47" s="47">
        <f t="shared" si="1"/>
        <v>42</v>
      </c>
    </row>
    <row r="48" spans="1:13" ht="12.75">
      <c r="A48" s="6" t="s">
        <v>64</v>
      </c>
      <c r="B48" s="42">
        <v>283</v>
      </c>
      <c r="C48" s="40">
        <v>26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1">
        <v>11</v>
      </c>
      <c r="J48" s="1">
        <v>1</v>
      </c>
      <c r="K48" s="1">
        <v>0</v>
      </c>
      <c r="L48" s="1">
        <v>0</v>
      </c>
      <c r="M48" s="47">
        <f t="shared" si="1"/>
        <v>38</v>
      </c>
    </row>
    <row r="49" spans="1:13" ht="12.75">
      <c r="A49" s="6" t="s">
        <v>65</v>
      </c>
      <c r="B49" s="42">
        <v>57</v>
      </c>
      <c r="C49" s="40">
        <v>32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1">
        <v>8</v>
      </c>
      <c r="J49" s="1">
        <v>1</v>
      </c>
      <c r="K49" s="1">
        <v>0</v>
      </c>
      <c r="L49" s="1">
        <v>0</v>
      </c>
      <c r="M49" s="47">
        <f t="shared" si="1"/>
        <v>41</v>
      </c>
    </row>
    <row r="50" spans="1:13" ht="12.75">
      <c r="A50" s="8" t="s">
        <v>66</v>
      </c>
      <c r="B50" s="44">
        <v>44</v>
      </c>
      <c r="C50" s="41">
        <v>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8">
        <v>0</v>
      </c>
      <c r="J50" s="45">
        <v>2</v>
      </c>
      <c r="K50" s="45">
        <v>0</v>
      </c>
      <c r="L50" s="45">
        <v>0</v>
      </c>
      <c r="M50" s="46">
        <f t="shared" si="1"/>
        <v>26</v>
      </c>
    </row>
    <row r="51" spans="1:13" ht="12.75">
      <c r="A51" s="6" t="s">
        <v>67</v>
      </c>
      <c r="B51" s="42">
        <v>138</v>
      </c>
      <c r="C51" s="40">
        <v>137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1">
        <v>5</v>
      </c>
      <c r="J51" s="1">
        <v>1</v>
      </c>
      <c r="K51" s="1">
        <v>0</v>
      </c>
      <c r="L51" s="1">
        <v>0</v>
      </c>
      <c r="M51" s="47">
        <f t="shared" si="1"/>
        <v>143</v>
      </c>
    </row>
    <row r="52" spans="1:13" ht="12.75">
      <c r="A52" s="8" t="s">
        <v>68</v>
      </c>
      <c r="B52" s="44">
        <v>121</v>
      </c>
      <c r="C52" s="41">
        <v>114</v>
      </c>
      <c r="D52" s="41">
        <v>2</v>
      </c>
      <c r="E52" s="41">
        <v>0</v>
      </c>
      <c r="F52" s="41">
        <v>0</v>
      </c>
      <c r="G52" s="41">
        <v>0</v>
      </c>
      <c r="H52" s="41">
        <v>0</v>
      </c>
      <c r="I52" s="48">
        <v>15</v>
      </c>
      <c r="J52" s="45">
        <v>3</v>
      </c>
      <c r="K52" s="45">
        <v>0</v>
      </c>
      <c r="L52" s="45">
        <v>0</v>
      </c>
      <c r="M52" s="46">
        <f t="shared" si="1"/>
        <v>134</v>
      </c>
    </row>
  </sheetData>
  <sheetProtection/>
  <mergeCells count="15">
    <mergeCell ref="H6:H7"/>
    <mergeCell ref="M6:M7"/>
    <mergeCell ref="A4:M4"/>
    <mergeCell ref="A5:A7"/>
    <mergeCell ref="B5:B7"/>
    <mergeCell ref="C5:M5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" right="0.7" top="0.75" bottom="0.75" header="0.3" footer="0.3"/>
  <pageSetup orientation="portrait" paperSize="9"/>
  <ignoredErrors>
    <ignoredError sqref="M9:M15 M16:M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DGGC</dc:creator>
  <cp:keywords/>
  <dc:description/>
  <cp:lastModifiedBy>A41471Y</cp:lastModifiedBy>
  <cp:lastPrinted>2015-02-10T11:15:25Z</cp:lastPrinted>
  <dcterms:created xsi:type="dcterms:W3CDTF">2014-02-06T12:39:43Z</dcterms:created>
  <dcterms:modified xsi:type="dcterms:W3CDTF">2015-03-02T10:03:39Z</dcterms:modified>
  <cp:category/>
  <cp:version/>
  <cp:contentType/>
  <cp:contentStatus/>
</cp:coreProperties>
</file>